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19 For CMISD\"/>
    </mc:Choice>
  </mc:AlternateContent>
  <bookViews>
    <workbookView xWindow="0" yWindow="0" windowWidth="20490" windowHeight="7155"/>
  </bookViews>
  <sheets>
    <sheet name="ACTUAL ACCOMPLISHMENT" sheetId="1" r:id="rId1"/>
  </sheets>
  <definedNames>
    <definedName name="_xlnm.Print_Area" localSheetId="0">'ACTUAL ACCOMPLISHMENT'!$A$1:$J$146</definedName>
    <definedName name="_xlnm.Print_Titles" localSheetId="0">'ACTUAL ACCOMPLISHMENT'!$8:$9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1" i="1" l="1"/>
  <c r="G141" i="1"/>
  <c r="I141" i="1" s="1"/>
  <c r="I137" i="1"/>
  <c r="H132" i="1"/>
  <c r="G132" i="1"/>
  <c r="I132" i="1" s="1"/>
  <c r="I131" i="1"/>
  <c r="I130" i="1"/>
  <c r="I129" i="1"/>
  <c r="I128" i="1"/>
  <c r="I127" i="1"/>
  <c r="I126" i="1"/>
  <c r="I125" i="1"/>
  <c r="I119" i="1"/>
  <c r="I118" i="1"/>
  <c r="I117" i="1"/>
  <c r="I116" i="1"/>
  <c r="I109" i="1"/>
  <c r="I102" i="1"/>
  <c r="H91" i="1"/>
  <c r="G91" i="1"/>
  <c r="I91" i="1" s="1"/>
  <c r="I90" i="1"/>
  <c r="I88" i="1"/>
  <c r="I86" i="1"/>
  <c r="I84" i="1"/>
  <c r="I83" i="1"/>
  <c r="I82" i="1"/>
  <c r="I71" i="1"/>
  <c r="I69" i="1"/>
  <c r="I58" i="1"/>
  <c r="I52" i="1"/>
  <c r="I47" i="1"/>
  <c r="I46" i="1"/>
  <c r="I40" i="1"/>
  <c r="I38" i="1"/>
  <c r="I35" i="1"/>
  <c r="I28" i="1"/>
  <c r="I22" i="1"/>
  <c r="I17" i="1"/>
  <c r="I13" i="1"/>
</calcChain>
</file>

<file path=xl/sharedStrings.xml><?xml version="1.0" encoding="utf-8"?>
<sst xmlns="http://schemas.openxmlformats.org/spreadsheetml/2006/main" count="584" uniqueCount="538">
  <si>
    <t>ANNEX D</t>
  </si>
  <si>
    <t>Total Budget:</t>
  </si>
  <si>
    <t>Total GAD Budget:</t>
  </si>
  <si>
    <t xml:space="preserve"> </t>
  </si>
  <si>
    <t xml:space="preserve">Gender Issue or                               GAD Mandate                     </t>
  </si>
  <si>
    <t>GAD Objective</t>
  </si>
  <si>
    <t>Relevant LGU Program or Project</t>
  </si>
  <si>
    <t>GAD Activity</t>
  </si>
  <si>
    <t>Performance Indicator and Target</t>
  </si>
  <si>
    <t>Actual Accomplishment</t>
  </si>
  <si>
    <t>Approved GAD Budget                          (7)</t>
  </si>
  <si>
    <r>
      <rPr>
        <b/>
        <sz val="11"/>
        <color theme="0"/>
        <rFont val="Calibri"/>
        <family val="2"/>
        <scheme val="minor"/>
      </rPr>
      <t xml:space="preserve">Actual cost of Exependiture      </t>
    </r>
    <r>
      <rPr>
        <b/>
        <sz val="9"/>
        <color theme="0"/>
        <rFont val="Calibri"/>
        <family val="2"/>
        <scheme val="minor"/>
      </rPr>
      <t xml:space="preserve">            (8)</t>
    </r>
  </si>
  <si>
    <r>
      <rPr>
        <b/>
        <sz val="11"/>
        <color theme="0"/>
        <rFont val="Calibri"/>
        <family val="2"/>
        <scheme val="minor"/>
      </rPr>
      <t xml:space="preserve">Variance or Remarks                   </t>
    </r>
    <r>
      <rPr>
        <b/>
        <sz val="9"/>
        <color theme="0"/>
        <rFont val="Calibri"/>
        <family val="2"/>
        <scheme val="minor"/>
      </rPr>
      <t xml:space="preserve">         (9)</t>
    </r>
  </si>
  <si>
    <t>Lead or Responsible Office</t>
  </si>
  <si>
    <t>Actual cost of Exependiture                  (8)</t>
  </si>
  <si>
    <t>Variance or Remarks                            (9)</t>
  </si>
  <si>
    <t>(1)</t>
  </si>
  <si>
    <t>(2)</t>
  </si>
  <si>
    <t>(3)</t>
  </si>
  <si>
    <t>(4)</t>
  </si>
  <si>
    <t>(5)</t>
  </si>
  <si>
    <t>(6)</t>
  </si>
  <si>
    <t>(10)</t>
  </si>
  <si>
    <t>Promote effective parenting by conducting PES modular session to organized parents from fur flung barangays. The project aims to prevent children from being abused by their own parents thus preventing them also to become CICL</t>
  </si>
  <si>
    <t>Parent Effectiveness Service (PES)</t>
  </si>
  <si>
    <t>City Social Welfare and Development Office</t>
  </si>
  <si>
    <t>Assessment and interview of clients</t>
  </si>
  <si>
    <t>Provision of temporary shelter, transportation, medical, food and counseling for VAWC cases</t>
  </si>
  <si>
    <t>To provide trainings and livelihood assistance to  women/mothers /fathers to help augment family income</t>
  </si>
  <si>
    <t>Reduce/eradicate malnutrition</t>
  </si>
  <si>
    <t>Conduct feeding thru coordination with the City Nutrition</t>
  </si>
  <si>
    <t>Monthly monitoring of child progress report</t>
  </si>
  <si>
    <t>Recommend for relocation areas</t>
  </si>
  <si>
    <t>Services for Solo Parent Program</t>
  </si>
  <si>
    <t>To provide training and livelihood opportunities to solo parents</t>
  </si>
  <si>
    <t>Conduct weekly visit/monitoring to women/mothers provided with capital assistance</t>
  </si>
  <si>
    <t>To organize women for practical skills development training for them to be empowered, employed and enhanced their skills and become economically productive</t>
  </si>
  <si>
    <t>Practical Skills and Development Program (PSD)</t>
  </si>
  <si>
    <t>Community Based Women and Child Disaster Evacuation Management Center</t>
  </si>
  <si>
    <t>Aid to Individual in Crisis Situation</t>
  </si>
  <si>
    <t>Disaster Relief Assistance Program</t>
  </si>
  <si>
    <t>Conduct intake interview to affected families</t>
  </si>
  <si>
    <t>Services for Minors</t>
  </si>
  <si>
    <t>To protect the child/children from repeated abuse of their own parents/relatives/guardian</t>
  </si>
  <si>
    <t>To implement Mandate of RA# 9994, Senior Citizens Law of 2010</t>
  </si>
  <si>
    <t>Issuance of booklets (medicine and grocery) of Senior Citizens</t>
  </si>
  <si>
    <t>Application forms for Social Pension submitted as per request of DSWD National Office</t>
  </si>
  <si>
    <t>Referral of cases to CSWD for counselling of abused, neglected and abandoned SC, and their families,  and for other interventions</t>
  </si>
  <si>
    <t>Equipping the Senior Citizen Center Annex as a temporary shelter/home for homeless/abandoned Senior Citizens (SC)</t>
  </si>
  <si>
    <t>Provide financial assistance for livelihood purposes to families of poor Senior Citizens (SC)</t>
  </si>
  <si>
    <t>To provide employment or livelihood for willing and able Senior Citizens (SC)</t>
  </si>
  <si>
    <t>Provision of assistive devices like wheelchairs, walkers, canes, etc.</t>
  </si>
  <si>
    <t>To provide livelihood capacity and resources to women PWDs in marginalized rural barangays</t>
  </si>
  <si>
    <t>PDAO</t>
  </si>
  <si>
    <t>Conduct regular meetings with parents</t>
  </si>
  <si>
    <t>Conduct of Family Week Celebration on the last week of September</t>
  </si>
  <si>
    <t>Recognition of Good Performing Day Care Children</t>
  </si>
  <si>
    <t>Conduct orientation to fathers on their important roles and responsibilities to their small children (ERPAT)</t>
  </si>
  <si>
    <t>City Health Office</t>
  </si>
  <si>
    <t>Local Health Board; City Health Office; WASH TWG</t>
  </si>
  <si>
    <t>Burial Assistance Program</t>
  </si>
  <si>
    <t>Drop In Center for Mentally Ill Program</t>
  </si>
  <si>
    <t>City Mayor's Office</t>
  </si>
  <si>
    <t>GAD Women</t>
  </si>
  <si>
    <t>Social exclusion and bias treatment among persons with different gender orientation/preference</t>
  </si>
  <si>
    <t>ECONOMIC SERVICES SECTOR</t>
  </si>
  <si>
    <t>City Veterinary Office</t>
  </si>
  <si>
    <t>General Services</t>
  </si>
  <si>
    <t>Conduct of Gender Sensitivity seminar with integration of VAW laws and Anti Sexual Harassment Act for city officials and employees</t>
  </si>
  <si>
    <t>Orientation and IEC on Child-Minding services</t>
  </si>
  <si>
    <t>100 City Government clients oriented on Child-Minding services</t>
  </si>
  <si>
    <t>Prepared by:</t>
  </si>
  <si>
    <t>Approved by:</t>
  </si>
  <si>
    <t>CARLOS G. ABOGADO, JR.</t>
  </si>
  <si>
    <t xml:space="preserve">LUCILO R. BAYRON </t>
  </si>
  <si>
    <t>Chairperson, GFPS TWG</t>
  </si>
  <si>
    <t>Local Chief Executive</t>
  </si>
  <si>
    <t>ANNUAL GENDER AN DEVELOPMENT (GAD) PLAN AND BUDGET AND ACCOMPLISHMENT</t>
  </si>
  <si>
    <t>FY 2019</t>
  </si>
  <si>
    <t xml:space="preserve">Region </t>
  </si>
  <si>
    <t>: MIMAROPA Region</t>
  </si>
  <si>
    <t>Province</t>
  </si>
  <si>
    <t>: Palawan</t>
  </si>
  <si>
    <t>City/Municipality</t>
  </si>
  <si>
    <t>: City of Puerto Princesa</t>
  </si>
  <si>
    <t>CLIENT FOCUSED / GENDER ISSUES</t>
  </si>
  <si>
    <t>ADMINISTRATIVE SERVICE SECTOR</t>
  </si>
  <si>
    <t>Lack of appropriate facility for women clients with infants and very young children.</t>
  </si>
  <si>
    <t>To increase / maintain convenience and privacy of breastfeeding clients availing services at City Hall Complex, City Health Office and City Coliseum</t>
  </si>
  <si>
    <t>Establishment of Breastfeeding stations at City Hall Complex, City Health Office and City Coliseum</t>
  </si>
  <si>
    <t>Three (3) Breastfeeding stations established/constructed by 3rd Quarter of 2018.</t>
  </si>
  <si>
    <t>Establishment of Breastfeeding Stations were re-scheduled to 2019 due invailability of budget and spaces for the purpose.</t>
  </si>
  <si>
    <t>0</t>
  </si>
  <si>
    <t>No Budget allocated</t>
  </si>
  <si>
    <t>GPFS Office, General Services Office, City Engineering Office, City Social Welfare and Development Office.</t>
  </si>
  <si>
    <t>Increasing number of children of employee and walk-in clients who have potentially neglected children aging below 6  years old (2015 - 225 with 175 male; 150 female, 2016-550 with 300 male; 250 female children; 2017 - 985 children with 450 male, 535 female) 75% are children of walk-in clients and 25% children of employees temporarily place at child minding center from 2015 to date.</t>
  </si>
  <si>
    <t>To encourage employees and walk-in clients to avail child protection services provided within the City Hall compound</t>
  </si>
  <si>
    <t xml:space="preserve">Child Minding Center
</t>
  </si>
  <si>
    <t>Manage and maintain in Child Minding Center</t>
  </si>
  <si>
    <t>4 job orders hired for the Child Minding Center to tke good care of potentially neglected children while parents (employee/wal-in clients) are working within the City Halll</t>
  </si>
  <si>
    <t>4 job orders hired for the Child Minding Center by the CSWDO.</t>
  </si>
  <si>
    <t>470,199.50</t>
  </si>
  <si>
    <t>Provide for child minding services in the City Hall</t>
  </si>
  <si>
    <t>100 parents entrusting their children under the care of Child-Minding workers so that they can transact business inside City Hall while children are safe playing  inside the center.
100 children availed Child-Minding services</t>
  </si>
  <si>
    <t xml:space="preserve">2,679 children (1,240 male and 1,439 female) availed the services from Chilkd Minding Center starting January to December 2018. They were walk in mothers with business transactions in the city hall and mothers/fathers working in the city government. </t>
  </si>
  <si>
    <t>SOCIAL SERVICE SECTOR</t>
  </si>
  <si>
    <t>Low access to social services resulted to insufficient knowledge on effective parenting wherein many children boys and girls are being abused by their own parents, broken marriages resulted to dysfunctional families and resulted to children in conflict with law. These families/parents belong to household with income below food threshold (2010-2014 data there were 20,206 households, with 10,395 male and 9,811 female) in 2014 to present.</t>
  </si>
  <si>
    <t>Organize parents from all barangays to attend modular session on effective parenting</t>
  </si>
  <si>
    <t xml:space="preserve">1000 parents with family/marital problems have access to avail services on counselling and effective parenting modular session at least once a month.
</t>
  </si>
  <si>
    <t>A total of 2,828 parents with family provided and attended effective parenting modular session.</t>
  </si>
  <si>
    <t xml:space="preserve">3,000(2,850 female and 150 male) poor families have access to social services and provided services needed.
</t>
  </si>
  <si>
    <t>A total of 8,809 (3,714 male and 5,095 female) poor families availed and provided social services needed.</t>
  </si>
  <si>
    <t xml:space="preserve">Promote the importance and value of every Filipino families thru Family Week Celebration every last week of September with the involvement /participation of group/ organizations,GO’s, NGO’s 
and 66 barangays of the City
</t>
  </si>
  <si>
    <t>Conduct Pre-Marriage Counselling to young couples applying for marriage ages 18-24 years</t>
  </si>
  <si>
    <t>400  with (200 female and 200 male)  young couples attended Pre-Marriage Counseling and monitored after 1 year of marriage through Parent Congress or Marriage Enhancement Seminar to strengthened husband-wife relationship</t>
  </si>
  <si>
    <t>60 groups of parents followed-up and sustained were most attendees/participants were women.</t>
  </si>
  <si>
    <t xml:space="preserve">Conduct/facilitate Family Week celebration in the City of Puerto Princesa every last week of September of every year as per City Ordinance No. 760. </t>
  </si>
  <si>
    <t># of families, GO’s, NGO’s, PO’s participated Family week Celebration</t>
  </si>
  <si>
    <t>1,049 married couples attended Marriage Enhancement Seminar facilated/conducted by social workers and invited speakers.</t>
  </si>
  <si>
    <t>Poor families living in slums with no permanent source of income, malnourished children, children not in school, women less access to services. (2012 data,  4, 680 households with 10,578 males and 9,918 females informal settlers in slum areas in the city)</t>
  </si>
  <si>
    <t>Sustainable Development Goal SDGs : Global Context for Local Actions</t>
  </si>
  <si>
    <t>Conduct Monthly meeting and monitoring of families/beneficiaries after provision of livelihood assistance.</t>
  </si>
  <si>
    <t xml:space="preserve">80 mothers monitored and provided with livelihood assistance and skill trainings.
</t>
  </si>
  <si>
    <t xml:space="preserve">80 women/mothers provided livelihood financial assistance as their starting capital for their proposed project. </t>
  </si>
  <si>
    <t>341,357.00</t>
  </si>
  <si>
    <t>309,522.75</t>
  </si>
  <si>
    <t xml:space="preserve">Mothers/parents enhance their parenting skills in giving proper nutrition to their children
</t>
  </si>
  <si>
    <t xml:space="preserve">80 mothers attended Effecting Parenting Modular
</t>
  </si>
  <si>
    <t>80 mothers attended effective parenting modular session.</t>
  </si>
  <si>
    <t>To encourage SDG children to go to school</t>
  </si>
  <si>
    <t>Provision of school supplies to children in pre-school / elementary level.</t>
  </si>
  <si>
    <t>80 children (40) boys and (40) girls provided with school supplies</t>
  </si>
  <si>
    <t>80 children ages 4-7  years old (40 boys and 40 girls) were provided with schoold supplies.</t>
  </si>
  <si>
    <t>100% identified malnourished children SDG beneficiaries gained normal weight.</t>
  </si>
  <si>
    <t>100% SDG-FACES children gained norma weight.</t>
  </si>
  <si>
    <t>80 SDG children monitored monthly.</t>
  </si>
  <si>
    <t>80 children were monitored monthly in corrdination with SDG volunteers.</t>
  </si>
  <si>
    <t>Follow up with the City Housing after recommendation for relocation areas.</t>
  </si>
  <si>
    <t>Follow up City Housing after recommendation for relocation areas</t>
  </si>
  <si>
    <t>Target barangays for SDG-FACES no need for relocation areas.</t>
  </si>
  <si>
    <t>Lack of employment of source of income among women or mothers are left with household chores and taking care of children while husbands are working (CBMS Census 2010-2014) a total of 20,206 households with income below food threshold with 10,395 male and 9,811 female. Most women have no income opportunity.</t>
  </si>
  <si>
    <t xml:space="preserve">To empower women/mothers thru provisions of livelihood/capital loan assistance and to augment family income
</t>
  </si>
  <si>
    <t xml:space="preserve">Self-Employment Assistance Program (SEA)
</t>
  </si>
  <si>
    <t xml:space="preserve">Conduct identification and organization of women/mothers needing capital assistance.
</t>
  </si>
  <si>
    <t xml:space="preserve">Three (3) job orders hired to conduct identification, organization, and monitoring of women/mothers qualified for capital loan assistance starting first January.
</t>
  </si>
  <si>
    <t>Conduct social preparation and capability building to identify women/mothers needing additional capital assistance to augment family income</t>
  </si>
  <si>
    <t>Forty (40) women socially prepared and underwent capability building for provision of capital assistance. 50% of women/mothers augment family income.</t>
  </si>
  <si>
    <t xml:space="preserve">40 women provided capital assistance after social preparation/assessment conducted by the worker. </t>
  </si>
  <si>
    <t>Forty (40) women/mothers visited/monitored. Women/mothers are able to pay their monthly payment obligations regarding the loan amount for capital assistance which is payable for two (2) years without interest.</t>
  </si>
  <si>
    <t>40 women/mothers visited and monitored and were able to pay their monthly payments for their loans.</t>
  </si>
  <si>
    <t xml:space="preserve">Lack of practical skills among women for income producing activity thus low percentage of employed women specifically women in remote areas or far flung barangays. (2010-2014 census: There were 5,065 unemployed members due to lack of skills and opportunities with 2,546 female and 2,519 male) </t>
  </si>
  <si>
    <t>Conduct meeting/capability building to old and new women/mother beneficiaries for saving enerations and mobilization fund.</t>
  </si>
  <si>
    <t>1 job order hired to organize, facilitate training and to moitor group efficiency in using the skills acquired and augment family income</t>
  </si>
  <si>
    <t>Prepare Porject Proposal for skills training identifies by the group of women.</t>
  </si>
  <si>
    <t>5 Project/Training proposals prepared and submitted. Approved Project Proposals</t>
  </si>
  <si>
    <t>5 project proposals were submitted and approved.</t>
  </si>
  <si>
    <t>Conduct /facilitate skills training to five (5) cluster areas with twenty-five (25) women/mothers participants.</t>
  </si>
  <si>
    <t xml:space="preserve">125 women/mothers provided skills training with materials, meals and snacks and certificate of training at the end of 2018.
</t>
  </si>
  <si>
    <t>150 women were provided skills training.</t>
  </si>
  <si>
    <t>Conduct profiling, meeting, and capacity building to women attended Practical skills in training to equip them managing their project or finances.</t>
  </si>
  <si>
    <t>One hundred twenty-five (125) women underwent capacity building and gained knowledge of project and financial management at the end of 2018.</t>
  </si>
  <si>
    <t>150 women attended capacity building and gained knowledgeon project and financail management. Completed individual profile and monitored attendance in meetings</t>
  </si>
  <si>
    <t xml:space="preserve">Twenty thousand two hundred eight (20,208) women out of forty one thousand seven hundred twenty (41,720) women in 7,449 households do not have access to Health Insurance as of 2012 survey.
</t>
  </si>
  <si>
    <t>To provide access to free Philhealth Cards / Benefits</t>
  </si>
  <si>
    <t>Medicare Para Sa Masa</t>
  </si>
  <si>
    <t>Conduct IEC (Information, Education Campaign) and Counselling and conduct survey/recruitment thru interview and assessment of indigent families.</t>
  </si>
  <si>
    <t xml:space="preserve">2 job orders worker hired to conduct survey, interview and orientation to identified indigent families for health insurance. </t>
  </si>
  <si>
    <t xml:space="preserve">2,086 poor familes provided Philhealth Insurance from the City Government of Puerto Princesa. </t>
  </si>
  <si>
    <t xml:space="preserve">2,013 poor families oriented, recruited and applied Philhealth Insurance for membership sponsored by the City Government. Have access to less hospital bills during confinement.
</t>
  </si>
  <si>
    <t>RA 9710, Section 10 Women affected by disasters, calamities and other crisis situation</t>
  </si>
  <si>
    <t>To ensure availability and provision of women and children's basic needs during and after disaster to prevent the occurrence of prostitution, exploitation and forced labor</t>
  </si>
  <si>
    <t xml:space="preserve">1. Development of Community based participatory 3 dimensional mapping.
2. Establishment of gender sensitive evacuation centers with child friendly spaces and safe washing area
3. Procurement of collapsible brestfeeding tents.
4. Prompt resumption of educational services for children
5. Provision of food and non-food itens to every household with special consideration to children with sepcial needs
6. Provision of regular health services in the evacuation center
</t>
  </si>
  <si>
    <t>1. Developed of Community Based participatory 3 dimensional mapping.                                                   2. No. of gender senstive evacuation centers established. 
3. 100% of Evacuation Centers provided with collapsible breastfeeding tents.
4. 100% of children availed educational services while at evacuation centers                                           5. 100% of household provided with food and nonfood items, and supplements / Reasy to Use Therapeutic Food (RUTF)
6. 100% of evacuees provided with health services while at evacuation centers.</t>
  </si>
  <si>
    <t>1.  6 Barangay Multi-hazard Maps created through participatory methods (community-based DRRM training)                                        2. 10 multi-purpose court and evacuation centers are for construction and for completion.                                                        3. Five collapsible tents available to serve for breast feeding purpose in ties of calamity.                                                                                        4. 100% of children availed educational services while at evacuation centers.                                                                           5. 773 families provided relief assistance (food and materials)       6. 773 families provided health assistance.</t>
  </si>
  <si>
    <t>Disaster Risk Reduction Management Office;
City Health Office;
City Social Welfare and Development Office</t>
  </si>
  <si>
    <t>7. Provision  of temporary and permanent toilet facilities/amenities
8. Ensure availability of safe water
9. Provision  of financial support for relocation during rehabilitation phase
10. Conduct livelihood training and provision of start up fund for women in the evacuation center
11. Provision of psychosocial intervention to disaster victims
12. Moitor the capacity of the victims to support themselves after the disaster</t>
  </si>
  <si>
    <t>7. No of toilets provided.</t>
  </si>
  <si>
    <t>7. 20 units in good condition portable toilets provided</t>
  </si>
  <si>
    <t>To provide information dessimination to partner agencies regarding provision for assistance during crisis situation</t>
  </si>
  <si>
    <t>Conduct Interview, assessment, home visitation to individual in crisis situation.</t>
  </si>
  <si>
    <t>4 Job Order workers hired and conducted interview/assessment and home visitation to 3,000 individuals in crisis situtation.</t>
  </si>
  <si>
    <t>7,870 clients (4,038 male and 3,832 female) interviewed/assessed and provided basic services according to their needs.</t>
  </si>
  <si>
    <t>2,790,000.00</t>
  </si>
  <si>
    <t>2,788,478.00</t>
  </si>
  <si>
    <t>Information Education Campaign Counseling</t>
  </si>
  <si>
    <t>3,0000 of clients/women/mother are able to identify resources to sope up their needs in time of crisi situation.</t>
  </si>
  <si>
    <t>Provide financial assistance.</t>
  </si>
  <si>
    <t>750 clients in crisis situation provided with Financial Assistance.</t>
  </si>
  <si>
    <t>2,728 (1,192 male and 1,536 female) provided financial assistance for medical and other needs.</t>
  </si>
  <si>
    <t>To equip the Barangay Disaster Coordinating Counsel in the preparation of plans in response to the immediate needs of community people during disaster.</t>
  </si>
  <si>
    <t>Prepare barangay resolution/ordinance to access food/water to a grocery store within the area during disaster while waiting relief assistance from the City Government right after the report from the affected barangay.</t>
  </si>
  <si>
    <t>66 barangay resolutions/ordinances re: access of immediate food/water to a grocery sttore within the area for the affected families. Approved by the Sangguniang Panlungsod.</t>
  </si>
  <si>
    <t>Still on process.</t>
  </si>
  <si>
    <t>Hired 1 job order worker to assist and conduct interview to evacuees during disaster. 100% of Evacuees/victims of disaster provided with relief assitance and able to cope with their needs.</t>
  </si>
  <si>
    <t>None hired, CWDO/BHW give assistance during dissater.</t>
  </si>
  <si>
    <t>Purchase of relief goods and prepare documents for attachment to avail financila assistance</t>
  </si>
  <si>
    <t>100% of affected families provided with financial assistance</t>
  </si>
  <si>
    <t>715 families provided relief goods and a total of 445,000.00 financial assistance provided to calamity affected families.</t>
  </si>
  <si>
    <t>10,000,000.00</t>
  </si>
  <si>
    <t>1,584,000.00</t>
  </si>
  <si>
    <t xml:space="preserve">Increasing number of abandoned, neglected and abused children.
In 2014 reported and assisted cases of 
Abandoned/neglected children, a total of 343 male children ages 1-18 years old and 379 female children with same age category. In 2015, a total of 631 males and 648 females. In this case almost 40-50% increase of abandoned/neglected children. In the case of abused children ages 1-18 years old, a total of 80 male children and 211 female children reported and assisted for the year 2014. Compared to 2015 data, a total of 360 children (90 male; 270 female) assisted with continuous case management by a social worker.
</t>
  </si>
  <si>
    <t xml:space="preserve">To protect abandoned
 and neglected children wherein parents could come up an agreement  for the welfare and protection of their children
</t>
  </si>
  <si>
    <t>Conduct /facilitate case conference for parents/couple with marital problem to discuss issues regarding custody and support of their children.</t>
  </si>
  <si>
    <t>329 (300 fathers/29 mothers) invited, attended and participated for case conference with agreement reach for the welfare of children at least once every quarter or as need arises.</t>
  </si>
  <si>
    <t>329 parents (93 male and 236 female) invited, attended and participated for case conference with agreement reach for the welfare of children.</t>
  </si>
  <si>
    <t>544,500.00</t>
  </si>
  <si>
    <t>536,257.50</t>
  </si>
  <si>
    <t>Conduct counselling to parents/couple who failed to abide with the agreement.</t>
  </si>
  <si>
    <t>1,080 parents (540 fathers and 540 mothers) underwent counselling and other Social Welfare interventions. Continuous follow-up and monitoring to make sure they follow what has been agreed during counselling for at least once a month.</t>
  </si>
  <si>
    <t>1,080 parents (324 male and 756 female) underwent counseling and other social welfare interventions.</t>
  </si>
  <si>
    <t xml:space="preserve">To prevent them from becoming CICL
</t>
  </si>
  <si>
    <t>Provide temporary place house in group home/center for protection while social worker is processing with their parents for preparation of their release after a month or more in custody and at the same time conduct counselling and daily life skills sessions while at the center,</t>
  </si>
  <si>
    <t>78 children (30 boys and 48 girls) temporarily placed at the center. Child/Children will be returned to their parents’ custody at least after 3-6 months period except those children who are not yet prepared to go back to their family/parents after three (3) months</t>
  </si>
  <si>
    <t>A total of 56  (22 male and 34 female) children returned to their parents after 6 months of custody at the center. 22 (12 male and 10 feamle) children with special cases left for temporary shelter.</t>
  </si>
  <si>
    <t xml:space="preserve">Provision of Food, Clothing and other basic needs including budget for payment of bills and other supplies needed at the center for the client/children
</t>
  </si>
  <si>
    <t>House parents with the social worker conducted activities for them, food preparation and other social services needed for their welfare.</t>
  </si>
  <si>
    <t xml:space="preserve">10 staff hired to provide the needs of children housed at the center for their rehabilitation. Daily life skills and operation of the center is being manned by the house parents for the safety of children everyday/year round
</t>
  </si>
  <si>
    <t xml:space="preserve">18 staffs were hired to provide the needs of the children in the center. </t>
  </si>
  <si>
    <t>Provision of financial assistance for medical/transportation of minors with the social worker for re integration/ return of child/children to their family and maintenance of center and other operational expenses.</t>
  </si>
  <si>
    <t xml:space="preserve">764 CICL’s and CAR boys and girls provided with their daily basic needs by the house parents and motivated to participate every activity conducted to them while at the center everyday.
</t>
  </si>
  <si>
    <t>756 CICLs provided with their basic needs by the house parents and workers supervising community based-diversion program with 385 (320 male and 65 female) CICLs. They are motivated to participate every activity conducted by the worker in-charge.</t>
  </si>
  <si>
    <t xml:space="preserve">Lack of access of female and male children to school services as evidenced by non-functional BCPC in 66 barangays. (2010-2014 data of children not attending school primary and secondary were 24,541 with 13,923 male and 10,618 female </t>
  </si>
  <si>
    <t xml:space="preserve">To provide technical assistance to BCPC chair and members
</t>
  </si>
  <si>
    <t xml:space="preserve">Barangay Council for the Protection of Children (BCPC)
</t>
  </si>
  <si>
    <t>Conduct training/reorientation to BCPC members in 66 barangays</t>
  </si>
  <si>
    <t>Hiring of 6 Barangays Council Workers for the Protection of Children and provision of appropriate trainings for effective and active implementation of Child and Youth Program at the barangay every quarter</t>
  </si>
  <si>
    <t>1,320 BCPC members (356 male and 964 female) from 66 barangays provided BCPC training and technical assistance and attended lectures on laws and policies of children.</t>
  </si>
  <si>
    <t>1,473,500.00</t>
  </si>
  <si>
    <t>1,032,697.04</t>
  </si>
  <si>
    <t xml:space="preserve">City Social Welfare and Development Office </t>
  </si>
  <si>
    <t>Conduct lecture on laws and policies of children to 66 barangays</t>
  </si>
  <si>
    <t xml:space="preserve">66 barangays/BCPC members attended lecture/discussion on laws and policies of children conduct twice a year.
</t>
  </si>
  <si>
    <t>Conduct information Education campaign and raise awareness among community members on child abuse and other related laws.</t>
  </si>
  <si>
    <t xml:space="preserve">5,000 participants mobilized and empowered.
</t>
  </si>
  <si>
    <t>1,320 BCPC members (356 male and 964 female) from 66 barangays were mobilized and empowered.</t>
  </si>
  <si>
    <t>To assist in organizing the children sector in the community.</t>
  </si>
  <si>
    <t>Conduct and assist orhanization of children sector in the community.</t>
  </si>
  <si>
    <t xml:space="preserve">29 groups organized with 781 children/youths. Organized group of children will participate in children's activities in the barangay and citywide. </t>
  </si>
  <si>
    <t>2,510 children (891 male and 1,619 female) participated in children's activities in the barangay and city level.</t>
  </si>
  <si>
    <t>To give incentive to most child-friendly barangays.</t>
  </si>
  <si>
    <t>Most child friendly barangay awarding</t>
  </si>
  <si>
    <t>6 barangays BCPC’s and provided with incentive a child-friendly barangays.</t>
  </si>
  <si>
    <t>66 functional BCPCs were provided with incentive as child-friendly barangays and 66 BCWPCs.</t>
  </si>
  <si>
    <t>10 barangays provided with incentive as finalist to City Child Friendly Barangays</t>
  </si>
  <si>
    <t xml:space="preserve">Implementation of the Mandate of RA# 9994, Senior Citizens Law of 2010 for Senior Citizens in the City, particularly the provision of Section 6 Rule VI of its IRR pertaining to Assistance and supervision on OSCA comprising of: 
2,700 males and 2,881 females for ages 60-64,                                          2,500 males and 2,666 females for ages 65-69,                                                1,618 males and 1,871 females for ages 70-74,                                                 1,293 males and 1,628 females for ages 75-79,                                                836 males and 1,077 females for ages 80-84,                                              489 males and 540 females for ages 85-89, and 
173 males and 241 females for ages 90 and above with total of 9,609 males and 10,904 females in the city as of 2016 
</t>
  </si>
  <si>
    <t>Office of the Senior Citizen (OSCA)</t>
  </si>
  <si>
    <t xml:space="preserve">Conduct meetings with Federation of Senior Citizen Associations of Puerto Princesa City (FSCAPPC)
Strengthen local Barangay Senior Citizen Associations (BSCA) in the city to be channel of concerns and services for SC in their respective barangays.
Strengthen/empower barangay LGU to provide avenue for the concerns of their constituents who are Senior Citizens
</t>
  </si>
  <si>
    <t xml:space="preserve">Twelve (12) FSCAPPC conducted before end of the 2018.
Thirty (30) Barangay Senior Citizen Associations strengthened in the city.
Thirty (33) Barangay LGUs given orientation/update regarding programs and services of the government for Senior Citizens.
Thirty (33) of BLGUs able to provide avenue to the social needs and concerns of Senior Citizens in their barangays
</t>
  </si>
  <si>
    <t>Twelve (12) FSCAPPC conducted before end of the 2018.                                                                                                                                                                                                                                               30  Barangay Senior Citezen Associations stregthened in the city.                                                                                                                                 33 Barangay LGUs given orientation/update regarding programs and services of the government for Senior Citezen                                                                                                                                                                                                                                                    33 of BLGUs able to provide avenue to the social needs and concerns of the Senior Citizen n thier barangas</t>
  </si>
  <si>
    <t xml:space="preserve">City Mayor’s Office
</t>
  </si>
  <si>
    <t>Issuance of Identification Cards of Senior Citizens</t>
  </si>
  <si>
    <t xml:space="preserve">Identification cards released to all new registrants and for replacement
</t>
  </si>
  <si>
    <t>A total of 3,721 IDs (2,226 new and 1,495 replacement) were issued to Senior Citizens.</t>
  </si>
  <si>
    <t>Booklets (medicine and grocery) released to all new registrants and for replacement</t>
  </si>
  <si>
    <t>12,024 (6,022 medicine and 6,002 grocery) booklets were issued to Senior Citizens.</t>
  </si>
  <si>
    <t>Identification, validation and recommendation of indigent Senior Citizens for Social Pension</t>
  </si>
  <si>
    <t>3,855 senior citizen from 66 barangays were recommended in the DSWD National for their social pensions.</t>
  </si>
  <si>
    <t>To achieve 100% coverage of  Senior Citizen  with PhilHealth, Section 5 h (2) Mandatory PhilHealth Coverage and Article 15, Sections 1-3, Health/Article  20 section 2, Rule V.</t>
  </si>
  <si>
    <t xml:space="preserve">Referral of Senior Citizens for PhilHealth Coverage.
</t>
  </si>
  <si>
    <t>239 Senior Citizens who are not yet covered by PhilHealth referred to PhilHealth Office</t>
  </si>
  <si>
    <t>City Mayor’s Office</t>
  </si>
  <si>
    <t xml:space="preserve">Implementation of City Ordinance # 627, Giving Cash Incentives and Birthday Cakes to 90 y/o and above, comprising of: 
Ages 90-94:  182 
Ages 95-99:  75, and
Ages 100-above:  17   
</t>
  </si>
  <si>
    <t>Senior Citizen receiving incentives as per City Ordinance # 627 and Section 5 (h)(1)social pension/monthly stipend, Article 20, Section 1, Rule V.</t>
  </si>
  <si>
    <t xml:space="preserve">Granting incentives to SC 90 y/o and above
Giving of birthday cakes to SC 90 y/o and above
</t>
  </si>
  <si>
    <t xml:space="preserve">
280 SC granted cash incentives
280 SC given birthday cakes
</t>
  </si>
  <si>
    <t>A total of 150 senior citizens 90 years old and above were granted cash incintives.                      353 seniors citizens were provided cakes for their birthdays.</t>
  </si>
  <si>
    <t xml:space="preserve">Increasing number of reported  Senior Citizens abused, neglected and abandoned by their own families, with 3 SC  in 2014, 5 in 2015 and 4 as of June 2016; average of 4 SC in 3 yr period; and Total of 3 SC from other places: 1 in 2014 and 2 in 2016
</t>
  </si>
  <si>
    <t>To decrease number of abused, neglected and abandoned Senior Citizen by their own families.</t>
  </si>
  <si>
    <t>All abused, neglected and abandoned senior citizens seeking assistance referred to CSWD for counselling.</t>
  </si>
  <si>
    <t xml:space="preserve">8 indigent senior citizens were referred to CSWDO. </t>
  </si>
  <si>
    <t>To provide a temporary home for homeless/abandoned senior citizens. Section 5 (e) housing  and  Article 17 Rule 5</t>
  </si>
  <si>
    <t xml:space="preserve">One (1) Senior Citizen Center equipped as temporary shelter/home for homeless/abandoned senior citizens.
Average of 4 homeless SC seeking assistance given temporary home, and care
Average of 1 homeless SC, from other places, who are seeking assistance referred to DSWD 
Average of 1 homeless SC, from other places, reunited with their own families as per monitored with DSWD
</t>
  </si>
  <si>
    <t xml:space="preserve">Average of 4 poor senior citizens seeking help given financial assistance.
</t>
  </si>
  <si>
    <t>6 senior citizens were provided financial assistance for their livelihood projects.</t>
  </si>
  <si>
    <t>Inability of Senior Citizens to attend social activities due to disability.</t>
  </si>
  <si>
    <t>To enable Senior Citizens to attend social activities.</t>
  </si>
  <si>
    <t>Senior Citizen Affairs Program (SCAP)</t>
  </si>
  <si>
    <t xml:space="preserve">Disabled Senior Citizens provided with 15 wheelchairs, 20 walkers, 20 canes and 9 hearing aids.
</t>
  </si>
  <si>
    <t>9 wheelchairs, 2 walkers and 1 cane were provided to disabled snior citizens.</t>
  </si>
  <si>
    <t xml:space="preserve">At least 80% of Senior Citizens will be involved /informed about the yearly SC Celebrations. </t>
  </si>
  <si>
    <t>To promote Senior Citizens involment /engagement in the yearly SC celebration of the city.</t>
  </si>
  <si>
    <t>Celebrate Senior Citizens Month every October and other related activities.</t>
  </si>
  <si>
    <t xml:space="preserve">One (1) Senior Citizens Months Celebrated
</t>
  </si>
  <si>
    <t>Elderly Filipino Week scheduled on October 1-7, 2018 was celebrated.</t>
  </si>
  <si>
    <t xml:space="preserve">Less livelihood opportunities for poor women Persons with Disabilities (PWDs) in the city.
</t>
  </si>
  <si>
    <t xml:space="preserve">Provide livelihood/skills training for women PWDs
</t>
  </si>
  <si>
    <t xml:space="preserve">5 livelihood and management trainings given to women PWD from 2nd to 4th Quarter of 2018.
120 women PWDs given livelihood training and other resources from 2nd to 4th Quarter of 2018.
</t>
  </si>
  <si>
    <t>4 livelihood and 1 leadership training were conducted. The livelihood trainings are: handicraft making training, cosmetology (manicure &amp; pedicure0 training, and entreprenurship training.                                  160 PWDs attended and completed these trainings.</t>
  </si>
  <si>
    <t>11,496,700.00</t>
  </si>
  <si>
    <t>60 trained women PWDs able to start an income generating activity 3 months after the training.</t>
  </si>
  <si>
    <t>Inadequate knowledge of 9,108 parents (fathers and mothers) on the significance of enrolling their 3-4 years old children in Early Childhood Care and Development Program and Services (ECCD Data as of March 2016)</t>
  </si>
  <si>
    <t xml:space="preserve">To increase attendance of 3-4 y/o children in Day Care Centers 
</t>
  </si>
  <si>
    <t xml:space="preserve">Early Childhood Care and Development
</t>
  </si>
  <si>
    <t xml:space="preserve">Conduct orientation to barangay officials to disseminate the significance/importance of early Childhood Care and Development.
</t>
  </si>
  <si>
    <t xml:space="preserve">240 barangay officials in 60 barangays covered were oriented from July to August 2018.                170 Child Development Workers oriented from July to August 2018
</t>
  </si>
  <si>
    <t xml:space="preserve">2,933 barangay officials and parents and day care workers were oriented in the significance/importance of Early Childhood Care and Development.                               </t>
  </si>
  <si>
    <t>14,513,875.00</t>
  </si>
  <si>
    <t>14,225,122.00</t>
  </si>
  <si>
    <t>Conduct orientation to barangay officials to disseminate significance/importance of Early Childhood Care and Development.</t>
  </si>
  <si>
    <t xml:space="preserve">240 barangay officials in 60 barangays covered were oriented from July to August 2018.   </t>
  </si>
  <si>
    <t xml:space="preserve">2,933 barangay officials and parents and day care workers were oriented in the significance/importance of Early Childhood Care and Development.         </t>
  </si>
  <si>
    <t>To increase awareness of parents (fathers and mothers) on the significance/importance of Early Childhood Care and Development for their 3-4 years old children.</t>
  </si>
  <si>
    <t xml:space="preserve">Conduct orientation to parents to disseminate significance/importance of Early Childhood Care and Development.
</t>
  </si>
  <si>
    <t xml:space="preserve">100% fathers and mothers will be able to know the significance/importance of enrolling their 3-4 years old children in Early Childhood Care and Development from August 2018.
</t>
  </si>
  <si>
    <t>2,699 attended tthe Parent Effectiveness Services Training.</t>
  </si>
  <si>
    <t xml:space="preserve">10 regular monthly meetings conducted from January to March and June to December 2018.
</t>
  </si>
  <si>
    <t>4 quarters meeting conducted</t>
  </si>
  <si>
    <t>1 Family Week celebrated September 2018</t>
  </si>
  <si>
    <t>1 Family Week celebrated September 2018 with 5,142 participants.</t>
  </si>
  <si>
    <t>Recognition rites done in all Day Care Centers in the City</t>
  </si>
  <si>
    <t>No. of  participants in the Recognition Rites</t>
  </si>
  <si>
    <t>3,231 participants in the Recognition Rites</t>
  </si>
  <si>
    <t>100% or 4,861 fathers will be able to attend to different activities of the Early Childhool Care and Development.</t>
  </si>
  <si>
    <t>Activity was not conducted.</t>
  </si>
  <si>
    <t xml:space="preserve">Inadequate information of mothers in Children’s Right.
</t>
  </si>
  <si>
    <t>To promote children's right</t>
  </si>
  <si>
    <t>1 Universal Children;s Month celebrated by last week of October to November 2018</t>
  </si>
  <si>
    <t>1 Universal Children Month conducted.</t>
  </si>
  <si>
    <t>One (1) Day Care Workers’ Week Celebrated by 2nd week of June 2018.</t>
  </si>
  <si>
    <t>Celebrated Day Care Wokers' Week.</t>
  </si>
  <si>
    <t xml:space="preserve">Attainment to the highest level in accreditation of Female Child Development Workers 
</t>
  </si>
  <si>
    <t>To upgrade and enhance the services to be given to the children ages 3-5 years old Puerto Princesa.</t>
  </si>
  <si>
    <t xml:space="preserve">Early Childhood Care and Development
</t>
  </si>
  <si>
    <t xml:space="preserve">
Conduct of intensive training to Child Development Workers
Upgrading of day Care Centers and play area.
</t>
  </si>
  <si>
    <t xml:space="preserve">
100% or 15 Area Supervisors and 170 CDWs undergone intensive training on early care and development from April to May 2018.
10 sets of outdoor playground devices and facilities for 10 cluster with toys, blocks and books.
</t>
  </si>
  <si>
    <t>7 Area Supervisor and 156 CDWs undergone intensive traning.</t>
  </si>
  <si>
    <t xml:space="preserve">Attain the Child Development Workers’ highest level in accreditation (5 stars/level 3) in 60 barangays.
</t>
  </si>
  <si>
    <t>100% or 170 Child Development Workers attain the highest level in accreditation (5 stars/level 3) in 60 barangays covered from January to December 2018.</t>
  </si>
  <si>
    <t>156 child development workers in the LGU, 87 Of the 156 child development workers in the LGU, 87 were accredited, 7 for renewal and 65 for accreditation.</t>
  </si>
  <si>
    <t>Exposure and defenselessness of Women with psychological instability/mental illness to sexual assault and abuse</t>
  </si>
  <si>
    <t>To protect women, from sexual assault and abuse due to inability to protect themselves caused psychological instability /mental illness</t>
  </si>
  <si>
    <t>1. Assessment of patients/clients mental condition
2. Temporary safekeeping of violent, hard to manage mentally disturbed patients
3. Referral to specalist/psychiatrist/National Center for Mental Health 
4. Provision of medicine and food during safekeeping</t>
  </si>
  <si>
    <t>1. 100% psychotic vagrants safekept and traced and reintegrated to family
2.  100% of violent/hard to managed patient transported to NCMH for further medication and treatment from January to December 2018
3. 100% in patients assesed/avaluated from Janaury to December 2018
4. 100% assisted and referred to doctor/psychiatrist
5. 100% of referred/vagrant/mentally ill patients provided with [rescribed medications and food from January to December 2018</t>
  </si>
  <si>
    <r>
      <rPr>
        <sz val="14"/>
        <color theme="1"/>
        <rFont val="Arial"/>
        <family val="2"/>
      </rPr>
      <t>•</t>
    </r>
    <r>
      <rPr>
        <sz val="10.5"/>
        <color theme="1"/>
        <rFont val="Arial"/>
        <family val="2"/>
      </rPr>
      <t xml:space="preserve"> </t>
    </r>
    <r>
      <rPr>
        <sz val="10.5"/>
        <color theme="1"/>
        <rFont val="Arial Narrow"/>
        <family val="2"/>
      </rPr>
      <t xml:space="preserve">347 mentally-ill patients were temporarily safe kept in the City’s Center as well as out-patients were provided with the social services such as mental condition assessment/evaluation, data gathering/profiling of patients history of illness, referrals, free psychiatric consultation, medication and treatment, free psychiatric consultation, medication and treatment, free oral parentheral medicines, foods/meals, care of patient, establishment of rapport, tracing/reintegrating and release of patients after treatment.
</t>
    </r>
    <r>
      <rPr>
        <sz val="14"/>
        <color theme="1"/>
        <rFont val="Arial"/>
        <family val="2"/>
      </rPr>
      <t>•</t>
    </r>
    <r>
      <rPr>
        <sz val="10.5"/>
        <color theme="1"/>
        <rFont val="Arial Narrow"/>
        <family val="2"/>
      </rPr>
      <t xml:space="preserve"> A total of 230 patients has been released and integrated with their families and given maintenance medication.
</t>
    </r>
    <r>
      <rPr>
        <sz val="14"/>
        <color theme="1"/>
        <rFont val="Arial"/>
        <family val="2"/>
      </rPr>
      <t xml:space="preserve">• </t>
    </r>
    <r>
      <rPr>
        <sz val="10.5"/>
        <color theme="1"/>
        <rFont val="Arial Narrow"/>
        <family val="2"/>
      </rPr>
      <t xml:space="preserve">Facilitated the monthly visit of a psychiatrist giving free consultation to 584 in and out patients.
</t>
    </r>
    <r>
      <rPr>
        <sz val="14"/>
        <color theme="1"/>
        <rFont val="Arial"/>
        <family val="2"/>
      </rPr>
      <t>•</t>
    </r>
    <r>
      <rPr>
        <sz val="10.5"/>
        <color theme="1"/>
        <rFont val="Arial Narrow"/>
        <family val="2"/>
      </rPr>
      <t>Provided oral medicines (Zycloran 100 mg, Zycloran 200 mg, Akineton 2 mg) to 315 patients and parenthereal medicine to 170 patients.</t>
    </r>
  </si>
  <si>
    <t>1,045,000.00</t>
  </si>
  <si>
    <t>941,551.90</t>
  </si>
  <si>
    <t>Drop In Center fro Mantally Ill Program/City Health Office</t>
  </si>
  <si>
    <t>Vulnerability of women and girls to sexual assault due to open defacation practices and unsafe toilet</t>
  </si>
  <si>
    <t>to reduce inequity and inequality in accessing Safe and Sanitary Toilet Facilities of marginalized poor women</t>
  </si>
  <si>
    <t>Puerto Princesa City Water, Sanitation and Hygiene Program (WASH) Puerto Princesa City Water District</t>
  </si>
  <si>
    <t>1. Establish a Citywide WASH Comprehensive and oeprational Plan.
2. Integration to regular CHO Plan and priority investment activities/projects
3. Preparation of project proposal to funding agencies
4. Expand and sustain "Bayanihan Para sa Malinis na Palikuran" to "Bayanihan Para sa Malinis na Kapaligiran"  Program of the City Health Office</t>
  </si>
  <si>
    <t>Zero Open Defecation to at least 30 barangays with marginalized families without access to sanitary toilet by the end of 2018.
Increase number/percentage of househols with access to safe water source, especially to identied 3 poorest barangays by 100% by the end of 2018.
Improve survey/reporting and recording system on environmental sanitationand WASH as a whole on or before third quarter of 2018.
Establish and execute realistic WASH plans to implement local sanitation code and PD 856 and National Sustainable Sanitation Plan by the end of second semester.</t>
  </si>
  <si>
    <t>1. Zero Open Defecation to 26  barangays with marginalized families without access to sanitary toilet by the end of 2018                                           
2.  Barangay kamunin, BAbuyan and Buenavista has reached 100% access to safe sanitary toilet facilitie (3 poorest barangay)
3. Improved survey/reporting and recording system on environmental sanitation and WASH as a whole on or before third quarter of 2018
4.Local Sustainable Sanitation Plan drafted and for final review</t>
  </si>
  <si>
    <t>1,000,000.00</t>
  </si>
  <si>
    <t>2,288,320.00</t>
  </si>
  <si>
    <t>Endangering health and lives of women due to unavailability of safe blood units and/or blood alternatives.</t>
  </si>
  <si>
    <t>Reduce mortality among women due unavailability of safe blood units and blood alternatives.</t>
  </si>
  <si>
    <t>Operation of Blood Center/Package Support for Blood and Blood Alternatives.</t>
  </si>
  <si>
    <t xml:space="preserve">Upgrading of Laboratory
Establishment of systematic referral and partnership with Ospital ng Palawan
Provision of support to patients needing blood and/or alternatives.
Reinforce Community Blood Donation.
Ensure availability of blood alternatives at end referral facilities for those who do not accept blood transfusion due to religious beliefs or other medical reasons. 
</t>
  </si>
  <si>
    <t xml:space="preserve">100% of women have access to safe blood units and/or blood alternatives.
</t>
  </si>
  <si>
    <t xml:space="preserve">100% of women, men other marginalized poor have access to safe blood units and / or blood alternatives thru the provision of financial assistance for bood unit processing fee                                            </t>
  </si>
  <si>
    <t>4,806,000.00</t>
  </si>
  <si>
    <t xml:space="preserve">City Health Office, Health Emergency Management Program 
</t>
  </si>
  <si>
    <t>Vulnerability of women/mothers/wives to depression and psychological instability caused by lack of inability / limited capacity to provide decent burial to deceased family member/spouse.</t>
  </si>
  <si>
    <t>To prevent depression/psychological instability among women/wives/mothers caused by inability/limited capacity to provide decent burial to deceased family member.</t>
  </si>
  <si>
    <t xml:space="preserve">Provision of casket and embalming services to indigent deceased.
Provision of financial assistance and/or goods/food items to marginalized poor.
Provision of counselling/psychosocial intervention.
Referral to other agencies for livelihood training interment.
</t>
  </si>
  <si>
    <t>No. of clients served by Burial Assistance Program.</t>
  </si>
  <si>
    <t>Services provided for indigent clients are free caskets (635), embalming services (611), transport services (1,419), relief goods (651) lending of tents (112) and other funeral services and amenities like wreaths, free use of morgue and table etc.</t>
  </si>
  <si>
    <t>6,702,213.00</t>
  </si>
  <si>
    <t>6,413,496.00</t>
  </si>
  <si>
    <t xml:space="preserve">City Mayor’s Office </t>
  </si>
  <si>
    <t xml:space="preserve">
Few male participants in Skills Training/Seminar for Appropriate Agri-technology, livelihood and income generating project (IGP) because of stereotyping (data shown in attendance of previous trainings CY 2017.
</t>
  </si>
  <si>
    <t xml:space="preserve">
To increase the number of male participants in training/seminar for livelihood.
</t>
  </si>
  <si>
    <t xml:space="preserve">
Capability Building Training (Extension Division) 
</t>
  </si>
  <si>
    <t xml:space="preserve">
Conduct of Appropriate Technology Trainings and ensuring the adoption of farmers though application of technology in their farms.</t>
  </si>
  <si>
    <t xml:space="preserve">
40 Trainings conducted
500 males participated in the trainings conducted 
500 females participated in the trainings conducted in 40 barangays and 100% accomplished by the end of 2018.
</t>
  </si>
  <si>
    <t xml:space="preserve">46 trainings conducted                                                                                                                                                                                                             619 males participated in the trainings conducted                                                        1,614 females  participated in the trainings conducted                                                             40 barangays were involved                     </t>
  </si>
  <si>
    <t>2,646,675.00</t>
  </si>
  <si>
    <t>3,308,292.36</t>
  </si>
  <si>
    <t xml:space="preserve">
City Agriculture Office</t>
  </si>
  <si>
    <t xml:space="preserve">
Capability Building Training (Fisheries Division)
</t>
  </si>
  <si>
    <t xml:space="preserve">
Conduct of Livelihood Skills Training, Provision of seed materials focused on mariculture such as seaweeds production and nursery, tuna hook and line fishing, crab pot fishing and fish processing.</t>
  </si>
  <si>
    <t xml:space="preserve">
26 Skills Training Conducted in 26 barangays/
200 males and 200 females participated in the trainings
21 income generating projects established 
100% accomplished by the end of 3rd quarter of 2018
</t>
  </si>
  <si>
    <t>27 skills training conducted                                                                272 males participated in the trainings                                                      352 females participated in the trainings                                                           21 income generating projects establlished</t>
  </si>
  <si>
    <t>Insufficient technical skills of women performing animal farming (data shown in attendance of previous trainings)</t>
  </si>
  <si>
    <t xml:space="preserve">To provide additional skills to women performing animal farming
</t>
  </si>
  <si>
    <t>Organic Hog Raising Project</t>
  </si>
  <si>
    <t xml:space="preserve">Conduct Training on Hog Raising
</t>
  </si>
  <si>
    <t xml:space="preserve">300 females participated in the training and 100% accomplished by the end of 4th quarter.
</t>
  </si>
  <si>
    <t>100% accomplished, A total of 428 females participated on the trainings.</t>
  </si>
  <si>
    <t>250,000.00</t>
  </si>
  <si>
    <t>183,740.37</t>
  </si>
  <si>
    <t>TOTAL</t>
  </si>
  <si>
    <t>GRAND TOTAL</t>
  </si>
  <si>
    <t>CLIENT FOCUSED / GAD MANDATE</t>
  </si>
  <si>
    <t>Insufficient information campaign and advocacy on GAD related issues, concerns and policies to at least 25% of PPC population.</t>
  </si>
  <si>
    <t>To increase awareness to 1,000 constituents (500 males and 500 females) of the city on gender issues, concerns and gender policies.</t>
  </si>
  <si>
    <t>Strengthening of GAD Focal Point System.</t>
  </si>
  <si>
    <t xml:space="preserve">Development, production and distribution of information and education materials on gender issues and policies.
</t>
  </si>
  <si>
    <t>1,000 pieces of GAD information materials (flyers / brochures) developed and distributed to target 1,000 constituents (500 males and 500 females) beneficiaries by 3rd Quarter of 2018.</t>
  </si>
  <si>
    <t>No budget alloted</t>
  </si>
  <si>
    <t xml:space="preserve">GPFS Office, City Information Office.  </t>
  </si>
  <si>
    <t xml:space="preserve">Conduct of GAD related activities which will coincide with the National Women’s Day Celebration.
</t>
  </si>
  <si>
    <t xml:space="preserve">1 Advocacy Program cum Exhibit and Information Campaign conducted on Women’s Day Celebration on March 2018.
</t>
  </si>
  <si>
    <t xml:space="preserve">Lack of access of VAWC victims for social protection. R.A. 9710 “Magna Carta of Women Section : Right to protection from violence. A mandatory human rights and gender-sensitivity training for all government personnel involved in the protection and defense women against gender-based violence. </t>
  </si>
  <si>
    <t>Access of VAWC victims for immediate intervention/action from concern agencies.</t>
  </si>
  <si>
    <t>Conduct training/ IEC on R.A. 9262 and production of IEC materials.</t>
  </si>
  <si>
    <t xml:space="preserve">120 brgy. Officials in 66 barangays attended training on R.A. 9262 and other related laws on women and children.
 100% reported VAWC cases assisted/provided with services needed. 100% of reported VAWC cases assisted of their immediate need if not filed complaint against the perpetrator
</t>
  </si>
  <si>
    <t>Establish/strengthen VAW desk in  every barangay as per MCW sec. 9</t>
  </si>
  <si>
    <t xml:space="preserve">100% functional VAWC Desk with logbook/records of reported VAWC cases in their brgy. Intervention immediately provided to the victim.
</t>
  </si>
  <si>
    <t xml:space="preserve">Conduct intake interview and counseling to VAWC clients (walk-in/referral clients) and 
Referral of client/s for temporary shelter and financial assistance for medical, transportation and livelihood
</t>
  </si>
  <si>
    <t>100% of VAWC referred for temporary shelter and provided financial assistance. Client's transportation and coordination to other agency will be facilitated by the social worker in-charge to ensure her/their safety.</t>
  </si>
  <si>
    <t>Low access for women solo parents and public health workers to welfare benefits as mandated in Magna Carta of Women and Solo Parents Welfare Act 8972.</t>
  </si>
  <si>
    <t>To provide opportunities that will help solo parents identify and resolve feelings of loneliness, grief, frustrations and other which affect their role performance.</t>
  </si>
  <si>
    <t>Conduct interview and counselling to solo parents (walk-in, reach out of referral)</t>
  </si>
  <si>
    <t xml:space="preserve">50 solo parents provided counselling and continuous sessions as per schedule until he/she can cope up with his/her present situation. 
</t>
  </si>
  <si>
    <t>A total of 1469 solo parent ( 429 male;1,048 female) provided with basic services such as inteview &amp; counseling.</t>
  </si>
  <si>
    <t xml:space="preserve">City Social Welfare and Development Office
</t>
  </si>
  <si>
    <t xml:space="preserve">To provide learning opportunities that would enhance and improve the understanding, attitude and skills of solo parent in their responsibility in raising and managing their children while performing their dual/multiple roles at home. 
</t>
  </si>
  <si>
    <t xml:space="preserve">Conduct at least twice a month modular session on effective parenting
</t>
  </si>
  <si>
    <t>500 solo parents attended effective parenting modular sessions. Able to complete their attendance and able to function as parent with dual roles/responsibilities.</t>
  </si>
  <si>
    <t>739 solo parents (281 male; 458 female attend modular sesion on effective parenting.</t>
  </si>
  <si>
    <t>Conduct skills training or refer to TESDA for short term vocational course.</t>
  </si>
  <si>
    <t>50 solo parents provided with skills training/livelihood assistance or refer to TESDA for vocational course</t>
  </si>
  <si>
    <t>To gain access to available resources and other support services that maybe necessary for solo parents and their children.</t>
  </si>
  <si>
    <t>Provide financial or livelihood assistance for them to provide the needs of children left under their care.</t>
  </si>
  <si>
    <t>40 solo parents provided with financial assistance as starting capital of their livelihood to support the needs of their children. Solo parents augment income. To be monitored in a monthly basis.</t>
  </si>
  <si>
    <t>45 solo parent group monitored and followed up.</t>
  </si>
  <si>
    <t xml:space="preserve">
To organize and mobilize community based support system/growth groups of solo parents that will help strengthen their coping mechanism towards solo parenting.
</t>
  </si>
  <si>
    <t>Issuance of solo parent ID to government/private solo parent employee to avail 7 days privilege leave and for his/her child/children avail scholarship.</t>
  </si>
  <si>
    <t xml:space="preserve">
500 solo parents applied and provided solo parent ID. Child/children studying in college availed discount or scholarship to school implementing guidelines as mandated in RA 8972. Solo parents able to supervise/manage/accompany his/her child/children’s activities as per guidelines in availing 7 days privilege.
</t>
  </si>
  <si>
    <t>248 received Solo Parent ID</t>
  </si>
  <si>
    <t>Conduct survey of solo parents and organize them into groups/association.</t>
  </si>
  <si>
    <t>40 solo parents surveyed and solo parent groups organized. Solo parent group members  able to cope with their difficult situation as solo parents and actively participated the activities in the commuity even render volunteer works.</t>
  </si>
  <si>
    <t>66 Solo Parent group monitored and followed up</t>
  </si>
  <si>
    <t>Conduct Solo Parent Day Program every December</t>
  </si>
  <si>
    <t>80% of identified solo parents attended the Solo Parent Day. For them to be acquainted with other solo parent from different barangays</t>
  </si>
  <si>
    <t>360 participated in Solo Parent Day.</t>
  </si>
  <si>
    <t>Magna Carta of Women, the Indigenous Peoples Right Act of 1997 (IPRA) RA 8371 and Universal Health Care (UCH) (AO 2010-0036) and Primary Health Care.</t>
  </si>
  <si>
    <t>Guarantees the access of indigenous people to basic services including health for achieving universal access to quality services for improved health outcomes. Interventions towards the health development of IPs shall be implemented in a manner that promotes the important rights of IPs to self-governance, empowerment and cultural integrity.</t>
  </si>
  <si>
    <t xml:space="preserve">Responsive to Indigenous Peoples need for  Essential Social Service (RIPE)
</t>
  </si>
  <si>
    <t>Inclusion and Prioritization of IP Household in the PHIC Enrollment</t>
  </si>
  <si>
    <t>100% of 1000 IP household enrolled in PHIC or 5,500 women and young girls.</t>
  </si>
  <si>
    <t>100% of 1,000 houseold enrolled in PHIC</t>
  </si>
  <si>
    <t>5,000,000.00</t>
  </si>
  <si>
    <t xml:space="preserve">Development and Distribution/Posting of Culture Sensitive IEC Materials for Health </t>
  </si>
  <si>
    <t>Production, posting and distribution  of Developed Culture sensitive IEC materials</t>
  </si>
  <si>
    <t>5 Culture sensitve IEC materials developed , distributed and posted to IP community center</t>
  </si>
  <si>
    <t>50,000.00</t>
  </si>
  <si>
    <t>lumpsum appropriation</t>
  </si>
  <si>
    <t>Development and Inclusion of IF Focused</t>
  </si>
  <si>
    <t xml:space="preserve">IP focused referral system developed and included to Interhealth facility referral system
</t>
  </si>
  <si>
    <t>IP focused referral system developed and included to Interhealth facility referral system - integrated to Taytay El Nido, Puerto Princesa City and Ospital ng Palawan Referral Manual</t>
  </si>
  <si>
    <t>60,000.00</t>
  </si>
  <si>
    <t>Referral System to Palawan Interhealth Facility Referral System; Consultative Workshop</t>
  </si>
  <si>
    <t>Conduct roll out orientation of referral system to IP communities</t>
  </si>
  <si>
    <t xml:space="preserve">the proposed activity was budgetted but not undertaken due to constraints in coordinating with DOH speakers  and conflict of schedule </t>
  </si>
  <si>
    <t>Construction of Level III Water System on Selected IP Community</t>
  </si>
  <si>
    <t>Research on IP health practices conducted and documented</t>
  </si>
  <si>
    <t>improvement of water system at Bgy. Tanabag. 1. 700,000.00 city counterpart to ater system project thru BUB, 2. in partnershiop with PPCWD for construction of level 3 water system but no MOA was developed  in 2018  with the 2 entity</t>
  </si>
  <si>
    <t>700,000.00</t>
  </si>
  <si>
    <t xml:space="preserve">City Engineering Department </t>
  </si>
  <si>
    <t xml:space="preserve">Roll Out Orientation to all Healthy Service Provider on Culture and Gender and Equality </t>
  </si>
  <si>
    <t>At least 10 IP community groups with exemplary health practices provided with rewards and incentive</t>
  </si>
  <si>
    <t>22,500.00</t>
  </si>
  <si>
    <t>Health emergency Management Program</t>
  </si>
  <si>
    <t>Basic Life Support Training for IP's</t>
  </si>
  <si>
    <t>100% of qualifies IP representative trained on Basic Life Support</t>
  </si>
  <si>
    <t>Basic Life Supoort Trainings were conducted as per inivitation instead, training course for Emergency Medical Technician was conducted for medical  response team funded by DRRMO</t>
  </si>
  <si>
    <t>1,400,000.00</t>
  </si>
  <si>
    <t>Magna Carta of Women (RA 9710) and The Responsibl;e Parenthood and Reproductive Health Act of 2012 (RA 10354)</t>
  </si>
  <si>
    <t>To ensure the right of children to assistance, including proper care and nutrition and special protection from all forms of neglect, abuse, cruelty, exploitation and other conditions prejudicial to their development.</t>
  </si>
  <si>
    <t>Expanded Program on Immunization; Malnutrition Prevention and Rehabilitation Program; Maternal and Child Health Care and Nutrition Program</t>
  </si>
  <si>
    <t>1. Immunization of all under 5 children against vaccine preventable diseases.
2. Strict implementation of EO 51 (Milk Code) to all facilities (ISHS &amp; CSC) &amp; Barangays.
3. Deworming (twice a year) among under 5 Children.
4. WASH in Day Cares &amp; WASH in Community .
5. Immunizatin of Children &amp; Adolescent Against Tetanus, Measles &amp; Rubella.
6. Monthly weighing of under 2 children &amp; Bi-Annual Weighing for 2-5years old Children.
7. Provision of Micronutrient Supplementation to all under 5 Children
8. TB in children services</t>
  </si>
  <si>
    <t>1. 100% of underweight children provided with needed health services and supplementation after assessment for the year of 2018.
2. 100% Reduced Malnutrition Prevalence Rate by 10% anong under 5 children and 20% among schoolchildren by end of 2018.
3. 100% of Daycare Centers with functional Water, Sanitation and Hygiene Program.
4. 100% of qualified children for immunization provided with available vaccines from January to December 2018</t>
  </si>
  <si>
    <t>1. 100% of  1,617 underweight children provided with needed health services and supplementation  after assessment   for the year of 2018                                                                                                               2.  Reduced Malnutrition Prevalence Rate by 5.8% among under 5 children and 20% among schoolchildren by end of 2018                                                                                  3. 100% of 156 Daycare Centers with functional Water, Sanitation and Hygiene program                                                4. 100% of 4,776 qualified children for immunization provided with available vaccines from January to December 2018</t>
  </si>
  <si>
    <t>To promote the rights and welfare of every person particularly couples, adult individuals, women and adolescent on on reproductive health and to promote and provide information and access without bias, to all methods of family planning, including safe and effective natural and modern methods.</t>
  </si>
  <si>
    <t>Population control and Management Program</t>
  </si>
  <si>
    <t xml:space="preserve">Provision of services and commodities for family planning; Conduct of pre-marriage counseling and Information and dissemination campaign to communities. </t>
  </si>
  <si>
    <t>1. 66 Barangays met the national target for contraceptive prevalence rate of 65%
2. Increase budget allocation for FP commosdities; all health workers oriented on RPRH Law;
3. Sustained partnership with other local NGO's and stakeholders</t>
  </si>
  <si>
    <t xml:space="preserve"> 35,298 women of reproductive age (WRA)/ child bearing age counseled on Reproductive Health and Family Planning
 26,323 current users of family planning methods maintained
 14,819 cycles of Pills given to current users and new acceptors
 11,038 vials of DMPA injected to current users and new acceptors
 5,637 packs of condom given to current users and new acceptors
 1,163 unmet needs for Modern Family Planning
 121 defaulters on Family Planning, post-partum mothers followed-up and given information on Reproductive Health and Family Planning
 921 qualified couple applicants oriented on Reproductive Health and Family Planning during Pre-Marriage Counselling (PMC)
 72 women (WRA) provided with pap smearing and breast examination services
 317 of qualified women inserted Progestin Subdermal Implant
</t>
  </si>
  <si>
    <t>Prevention, treatment and management of reproductive tract infections (RTI's), HIV and AIDS and other sexually transmitted diseases</t>
  </si>
  <si>
    <t>STI/HIV - AIDS Program; Social Hygiene Clinic; Local Aids Council</t>
  </si>
  <si>
    <t>Conduct of IEC to cummunity; and establishment of Barangay HIV Team; Sustain Community Advocates</t>
  </si>
  <si>
    <t>1. 100% of Identified positive HIV patients provided with comprehensive health services (counseling, laboratory services, medicines and other medical supplies) from January to December 2018.
2. 100% of STI positive patients provided with medical services and treatment from January to December of 2018.
3. 100% of CHO identified and walk in STI/HIV AIDS patients/clients managed and provided with medicines from January to December of 2018.
4. Operational HIV/AIDS indicators monitored from January to December 2018.
5. 100% of PLHIV enrolled to PHIC from January to December of 2018
6. 100% of PLHIV referred to DOH accredited treatment hub to avail other health care and commodities from January to December of 2018.</t>
  </si>
  <si>
    <t xml:space="preserve">1.100% of 28 identified positive HIV patients provided with comprehensive health services ( counseling, laboratory services, medicines and other medical supplies)  from January to December of 2018                                                      2. 100% of 3095 STI positive patients provided with medical services and treatment     from January to December of 2018                                                                                        3.100%of 3095 CHO identified and walk in STI/HIV AIDS patients/clients managed and provided with medicines from January to December of 2018                                                                              4. Operational HIV/AIDS indicators monitored from January  to December 2018                                                                  5.  100% of  PLHIV enrolled to PHIC from January to December of 2018                                                                          6. 100% of  28 PLHIV referred to DOH accredited treatment hub to avail other health care and commoditiesfrom January to December of 2018   </t>
  </si>
  <si>
    <t>To ensure responsive reproductive health services to promote women's health and safe motherhood thru Maternal Death Review and fetal and Infant Death Review</t>
  </si>
  <si>
    <t xml:space="preserve">Maternal, Neonatal Child Health and Nutrition (MNCHN) Program, City Satellite Clinic Servieces; Expanded Local Health Board; Operational Spport to DOH Reained Hospital (Ospital ng Palawan) </t>
  </si>
  <si>
    <t>1. Prenatal &amp; Postnatal care services available in all BHS a&amp; City Satellite Clinics.
2. Accreditation to PHIC of all 7 City Satellite Clinics &amp; BHS-Sta. Monica.
3. Training of midwives of BEMONC
4. Functional Maternal Death Review Team
5. Establishemnt of Halfway-homes on GIDA areas &amp; IP areas for expectant pregnant women
6. Engagement of Puong Barangay in the provision of tgransport vehicle for pergnant women who are about to deliver.
7. Enrollment of poor preganant mothers to Philhealth
8. Referral of high risk pregnant women to hospital 
9. Provision of operational support/health human resource augmentation to Ospital ng Palawan</t>
  </si>
  <si>
    <t>1. At least 95% of pregnant delivered to health facilities by the end of 2018
2. 100% mothers seeking or availing pre and post-natal services served all year around.
3. 100% of BHS will be fully implemented , monitored &amp; evaluated maternal care program &amp; services
4. City Satellite Clinics and BHS accredited to PHIC by the end of December 
5. 20 midwives trained on BEMONC bt the end of December
6. 100% maternal deaths reviewed by the MDRT
7. 2 half-way homes established on GIDA areasa &amp; IP areas
8. 5 Geographically Isolated and Disadvantage Barangays with provision of transport vehicle for expectant pregnant women
9. 100% of indigent pregnant women enrolled to PHICAII pregnant women to have 4 prenata visits (1-1-2) &amp; postnatal visits &amp; deliver at birthing facility;
10. 100% of high risk pregnant referred to hospital of choice
11. 100% of poor pregnant mothers enrolled to Philhealth Program
12. 100% of midwives assisting birth deliveries trained in Basic Emergecy Maternal Obstetrics and Neonatal Care 
13. 100% of pregnant mothers informed on the Reproductive Health Program and services</t>
  </si>
  <si>
    <t>1.  3, 963 or 94% of pregnant delivered   to health facilities by the end of 2018                                                                               2.100% 5358 Mothers seeking or availing pre and 3931 Mothers seeking or availing post-natal services  served all year round                                                                                                                                          3. 100%of 54 BHS and 1 maint health center, 7 satellite clinics with fully implemented, monitored &amp; evaluated maternal care programs &amp; services                                                                   4. 3 City Satellite Clinics and BHS accredited to PHIC by the end of December 2018                                                                                                                                                   5. 20 midwives trained on BEMONC    by the end of December  2018                                                                                                                          6. No /zero maternal deaths reviewed by the MDRT                                                                                             7. 3  half-way homes established on GIDA areas &amp; IP areas ( at satellite clinic)                                                                                                                                       8. 5 Geographically Isolated and Disadvantage Brgys. with provision of transport vehicle  for expectant pregnant women  in coordination with Punong Barang                                    ays and ambulance transport available at city satellite clinic                                                                                                                                                                                              9. 100% of indigent pregnant women enrolled to PHIC                         10. 1611/5358 pregnant women to have 4 prenatal visits (1-1-2) &amp; postnatal visits &amp; deliver at birthing facility;                                                                   11.  1632/1632  of high risk pregnant referred to hospital of choice                                                                                                                            12.  100% of poor pregnant mothers enrolled to Philhealth Program      ( same with #9 indicator)                                                                                     13. 100% of midwives assisting birth deliveries trained in Basic Emergency Maternal Obstetrics and Neonatal Care     (same with #5)                                                                                                              13.   100% of pregnant mothers informed on the Reproductive Health program and services</t>
  </si>
  <si>
    <t>City Heath Office</t>
  </si>
  <si>
    <t>To establish or upgrade health facilities with adequate and qualified health personnel, equipment and supplies to be able to provide emergency obstetrics ang newborn care; that people in geographically isolated or highly populated and depressed areas shall have the same level of access and shall not be neglected by providing other means such as home visitation or mobile health care clinics as needed.</t>
  </si>
  <si>
    <t xml:space="preserve">City Health Facilities Enhancement Program </t>
  </si>
  <si>
    <t>Construction of /completion of City Health Medical Complex and provision of complete medical equipment to satellite clinics and BHS</t>
  </si>
  <si>
    <t>Completion of City Health Medical Complex Phased 2; complete medical equipment provided to satellite  clinics and other health facilities</t>
  </si>
  <si>
    <t>City Health Medical Complex phase not completed</t>
  </si>
  <si>
    <t>City Health Office, City Engineering Office</t>
  </si>
  <si>
    <t>To ensure non discrimination treatment against teen age pregnant, students ans adolescent and ensure their access to guidance, counselling and health services/facilities</t>
  </si>
  <si>
    <t>Adolescent Youth Health Program, CSWD, MNCHN Program, Family Planning Program</t>
  </si>
  <si>
    <t>Establishment of Intevention for Teen Age Pregnancy (I-TAP) Hub</t>
  </si>
  <si>
    <t>1. 100% Teen Age Pregnant provided with counseling and reproductive health services from January to December 2018
2. 1 functional friendly, non-discriminating Adolescent Youth Center established before the end of December 2018
3.. 100% of Teen age mothers given IEC on Reproductive Health all year round in 2018
4. 100% of identified adolescent pregnant women referred to CSWD  for psychosocial support and PHIC memebership all year round in 2018
5. Recording and reporting system on teen age pregnancy system established before the end of first quarter
6. Survey/mapping of youth organizations conducted by the first quarter of 2018</t>
  </si>
  <si>
    <t xml:space="preserve">1. 100% of  1074 Teen Age Pregnant provided with counseling and reproductive health services from January to December 2018 
2. No/zero  functional friendly, non-discriminating Adolescent Youth Corner established  before the end of December 2018
3.  100% of 1074  Teen age mothers given  IEC  on Reproductive Health  all year round  in 2018                                                                                         4. 100%of 1074  identified adolescent pregnant women referred to  CSWD for psychosocial support  and  PHIC  membership all year round in 2018                                                                        5. Recording and reporting system on teen age pregnancy system established before the end of first quarter    with identity of individual pregnant  handled by Adolescent Health Development coordinator and City Health statistician                                                          6. Survey/mapping of youth organizations not conducted </t>
  </si>
  <si>
    <t>To encourage and promote healthy lifestyle activities among women and girls</t>
  </si>
  <si>
    <t>Non-communicable disease Prevention Program</t>
  </si>
  <si>
    <t>Conduct of househos health profiling; management and treatment of non-communication diseases</t>
  </si>
  <si>
    <t>100% of women identified and profiled with non-comunicable diseases provided with available health services and medicines</t>
  </si>
  <si>
    <t>100% of women identified and profiled with non-commnicable diseases provided with available health services and medicines</t>
  </si>
  <si>
    <t>4,500,000.00</t>
  </si>
  <si>
    <t>Ensure provision of support services and gears toprotect women from occupational and health hazards</t>
  </si>
  <si>
    <t>Oplan Linis Program;
Solid Waste Management, Community Volunteer Health Workers</t>
  </si>
  <si>
    <t>Establishment of Intervention for Teen Age Pregnancy (I-TAP) Hub</t>
  </si>
  <si>
    <t>100% of women employed by CGPP on Oplan Linis and Solid Waste Management and Community Volunteer Health Workers provided with protective gears and health isnurances</t>
  </si>
  <si>
    <t xml:space="preserve">100% of women employed by cgpp on Oplan Linis and Solid Waste Management and Community Volunteer Health Workers provided with protective gears and health insurances </t>
  </si>
  <si>
    <t>City Health Office and
City Mayor's Office</t>
  </si>
  <si>
    <t>Violence Against Women</t>
  </si>
  <si>
    <t>To uphold and guarantee women's welfare, rights and protection against violence</t>
  </si>
  <si>
    <t>Operation of GAD House</t>
  </si>
  <si>
    <t>Provision of temporary shelter and services for women of violence</t>
  </si>
  <si>
    <t>100% of women victims of violence seeking help/temporary shelter assisted from January to December 2018</t>
  </si>
  <si>
    <t>200 women victim of violence</t>
  </si>
  <si>
    <t>100% of planned activities for women's month celebration conducted in March 2018</t>
  </si>
  <si>
    <t>3 activitires implemented
1. Womens Month
2. Love Affair with Nature
3. Zumba</t>
  </si>
  <si>
    <t xml:space="preserve">To increase awareness and acceptance of the community of the different gender orientation and preferences of an individual.
</t>
  </si>
  <si>
    <t xml:space="preserve">Support to LGBTQ Society
</t>
  </si>
  <si>
    <t xml:space="preserve">Conduct orientation n GAD Mandates on LGBTQ Association Officers
Organize events/activities creating awareness in the community on different gender orientation and preference.
</t>
  </si>
  <si>
    <t xml:space="preserve">100% of LGBTQ Officers oriented on GAD and related Mandates 
At least 3 activities organized by the LGBTQ Society done before the end of 2018.
</t>
  </si>
  <si>
    <t>LGBTQ officers oriented
- LGBTQ City Federation established
- Pride Parade
- Miss Gay Puerto Princesa</t>
  </si>
  <si>
    <t>ORGANIZATIONAL FOCUSED / GAD MANDATE</t>
  </si>
  <si>
    <t xml:space="preserve">Inadequate aptitude GFPS in developing, implementing, monitoring and auditing of PPAS using gender perspective (Magna Carta of Women Act of 2009 - IRR Section 37)
</t>
  </si>
  <si>
    <t>To capacitate the GFPS with necessary tools to enable them to develop, implement, audit and monitor gender perspectives of PPAs.</t>
  </si>
  <si>
    <t>Strengthening of GAD GFPS Program</t>
  </si>
  <si>
    <t>Conduct trainings on harmonized GAD planning and budgeting (HGDG), Gender Analysis, Gender Responsive Work and Financial Planning, M&amp;E, PIME and other relevant trainings on GFPS</t>
  </si>
  <si>
    <t xml:space="preserve">• 1 Training-Workshop on Harmonized GAD Planning and Budgeting conducted by 2nd Quarter of 2018
• 1 Training –Workshop on Gender Analysis (HGDG &amp; PIMME) conducted by 3rd Quarter of 2018
• 1 Training-Workshop on Work and Financial Planning conducted by 3rd Quarter of 2018
• 1 Training-Workshop on GAD Monitoring and Evaluation conducted by 1st Quarter of 2018.
</t>
  </si>
  <si>
    <t>GFPS Office</t>
  </si>
  <si>
    <t xml:space="preserve">Responsive Work and Financial Planning, M&amp;E, PIME and other relevant trainings on GFPS
Attendance of GFPS members to GAD related seminars sponsored by other agencies.
</t>
  </si>
  <si>
    <t xml:space="preserve">100% of GFPS members have attended necessary trainings
At least three (3) members attended GAD related seminars sponsored by other agencies.
</t>
  </si>
  <si>
    <t>40 employees attended the Training-workshop on "Gender-Fair Media Guidebook Overview"</t>
  </si>
  <si>
    <t>Inadequate level of awareness and understanding  of GAD issues and concerns including legal mandates among women and men employees</t>
  </si>
  <si>
    <t xml:space="preserve">To increase the level of awareness and understanding of city employees on GAD concepts, issues, concerns and mandates
</t>
  </si>
  <si>
    <t>Strengthening of GAD Focal Point System</t>
  </si>
  <si>
    <t>Two (2) Gender Sensitivity Seminar conducted for city officials and employees by 3rd Quarter of 2018</t>
  </si>
  <si>
    <t>1 Gender Sensitivity conducted on December 2018</t>
  </si>
  <si>
    <t>GFPS Office, CITY Information Office, Human Resource Management Office (Training Division)</t>
  </si>
  <si>
    <t>To ensure that city employees are gender sensitive and responsive in dealing with internal and external clients</t>
  </si>
  <si>
    <t xml:space="preserve">Conduct of seminars on CEDAW, Magna Carta of Women and national laws and policies related to women for frontline service providers and field workers
</t>
  </si>
  <si>
    <t xml:space="preserve">At least 1 Seminar on CEDAW, Magna Carta of Women and national laws and policies related to GAD conducted by June 2018
100% of frontline service providers attended seminar on CEDAW, Magna Carta of Women and relevant national laws and policies
Gender-sensitive and responsive frontline service providers
</t>
  </si>
  <si>
    <t>1 seminar conducted on 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</si>
</sst>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0"/>
      <name val="Calibri"/>
      <family val="2"/>
      <scheme val="minor"/>
    </font>
    <font>
      <b/>
      <sz val="14"/>
      <color theme="0"/>
      <name val="Calibri"/>
      <family val="2"/>
      <scheme val="minor"/>
    </font>
    <font>
      <sz val="11"/>
      <color theme="1"/>
      <name val="Calibri"/>
      <family val="2"/>
    </font>
    <font>
      <sz val="11"/>
      <name val="Calibri"/>
      <family val="2"/>
      <scheme val="minor"/>
    </font>
    <font>
      <sz val="11"/>
      <color rgb="FF000000"/>
      <name val="Calibri"/>
      <family val="2"/>
      <scheme val="minor"/>
    </font>
    <font>
      <sz val="10"/>
      <color theme="1"/>
      <name val="Arial"/>
      <family val="2"/>
    </font>
    <font>
      <sz val="12"/>
      <color theme="1"/>
      <name val="Arial Narrow"/>
      <family val="2"/>
    </font>
    <font>
      <b/>
      <sz val="16"/>
      <color rgb="FFFF0000"/>
      <name val="Arial Narrow"/>
      <family val="2"/>
    </font>
    <font>
      <b/>
      <sz val="12"/>
      <color theme="0"/>
      <name val="Arial Narrow"/>
      <family val="2"/>
    </font>
    <font>
      <sz val="12"/>
      <name val="Arial Narrow"/>
      <family val="2"/>
    </font>
    <font>
      <b/>
      <sz val="12"/>
      <color theme="1"/>
      <name val="Arial Narrow"/>
      <family val="2"/>
    </font>
    <font>
      <sz val="11"/>
      <color theme="1"/>
      <name val="Arial Narrow"/>
      <family val="2"/>
    </font>
    <font>
      <sz val="10.5"/>
      <color theme="1"/>
      <name val="Arial Narrow"/>
      <family val="2"/>
    </font>
    <font>
      <sz val="14"/>
      <color theme="1"/>
      <name val="Arial"/>
      <family val="2"/>
    </font>
    <font>
      <sz val="10.5"/>
      <color theme="1"/>
      <name val="Arial"/>
      <family val="2"/>
    </font>
    <font>
      <sz val="11"/>
      <color theme="1"/>
      <name val="Arial"/>
      <family val="2"/>
    </font>
    <font>
      <sz val="12"/>
      <color rgb="FFFF0000"/>
      <name val="Arial Narrow"/>
      <family val="2"/>
    </font>
    <font>
      <sz val="12"/>
      <color theme="8"/>
      <name val="Arial Narrow"/>
      <family val="2"/>
    </font>
  </fonts>
  <fills count="8">
    <fill>
      <patternFill patternType="none"/>
    </fill>
    <fill>
      <patternFill patternType="gray125"/>
    </fill>
    <fill>
      <patternFill patternType="solid">
        <fgColor rgb="FF0000FF"/>
        <bgColor indexed="64"/>
      </patternFill>
    </fill>
    <fill>
      <patternFill patternType="solid">
        <fgColor rgb="FF3333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theme="1"/>
      </left>
      <right style="thin">
        <color theme="1"/>
      </right>
      <top style="thin">
        <color indexed="64"/>
      </top>
      <bottom style="thin">
        <color indexed="64"/>
      </bottom>
      <diagonal/>
    </border>
    <border>
      <left style="thin">
        <color theme="1"/>
      </left>
      <right style="thin">
        <color theme="1"/>
      </right>
      <top/>
      <bottom style="thin">
        <color indexed="64"/>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indexed="64"/>
      </right>
      <top/>
      <bottom style="thin">
        <color theme="1"/>
      </bottom>
      <diagonal/>
    </border>
  </borders>
  <cellStyleXfs count="2">
    <xf numFmtId="0" fontId="0" fillId="0" borderId="0"/>
    <xf numFmtId="164" fontId="1" fillId="0" borderId="0" applyFont="0" applyFill="0" applyBorder="0" applyAlignment="0" applyProtection="0"/>
  </cellStyleXfs>
  <cellXfs count="249">
    <xf numFmtId="0" fontId="0" fillId="0" borderId="0" xfId="0"/>
    <xf numFmtId="0" fontId="0" fillId="0" borderId="0" xfId="0" applyFont="1" applyAlignment="1">
      <alignment horizontal="left"/>
    </xf>
    <xf numFmtId="0" fontId="0" fillId="0" borderId="0" xfId="0" applyFont="1" applyAlignment="1">
      <alignment horizontal="center"/>
    </xf>
    <xf numFmtId="164" fontId="1" fillId="0" borderId="0" xfId="1" applyFont="1" applyAlignment="1">
      <alignment horizontal="center" vertical="center"/>
    </xf>
    <xf numFmtId="164" fontId="1" fillId="0" borderId="0" xfId="1" applyFont="1" applyFill="1" applyAlignment="1">
      <alignment horizontal="center" vertical="center"/>
    </xf>
    <xf numFmtId="0" fontId="3" fillId="0" borderId="0" xfId="0" applyFont="1" applyAlignment="1">
      <alignment horizontal="center"/>
    </xf>
    <xf numFmtId="0" fontId="0" fillId="0" borderId="0" xfId="0" applyBorder="1"/>
    <xf numFmtId="0" fontId="3" fillId="0" borderId="0" xfId="0" applyFont="1"/>
    <xf numFmtId="164" fontId="3" fillId="0" borderId="0" xfId="1" applyFont="1" applyAlignment="1">
      <alignment horizontal="center" vertical="center"/>
    </xf>
    <xf numFmtId="164" fontId="3" fillId="0" borderId="0" xfId="1" applyFont="1" applyFill="1" applyBorder="1" applyAlignment="1">
      <alignment horizontal="right"/>
    </xf>
    <xf numFmtId="0" fontId="3" fillId="0" borderId="0" xfId="0" applyFont="1" applyBorder="1"/>
    <xf numFmtId="164" fontId="3" fillId="0" borderId="0" xfId="1" applyFont="1" applyFill="1" applyAlignment="1">
      <alignment horizontal="center" vertical="center"/>
    </xf>
    <xf numFmtId="0" fontId="0" fillId="0" borderId="0" xfId="0"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0" fontId="3" fillId="0" borderId="0" xfId="0" applyFont="1" applyFill="1" applyBorder="1"/>
    <xf numFmtId="0" fontId="3" fillId="0" borderId="0" xfId="0" applyFont="1" applyFill="1"/>
    <xf numFmtId="0" fontId="5" fillId="0" borderId="0" xfId="0" applyFont="1" applyFill="1" applyBorder="1"/>
    <xf numFmtId="0" fontId="5" fillId="0" borderId="0" xfId="0" applyFont="1" applyFill="1"/>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xf>
    <xf numFmtId="164" fontId="0" fillId="0" borderId="0" xfId="0" applyNumberForma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7" fillId="0" borderId="15" xfId="0" applyFont="1" applyFill="1" applyBorder="1" applyAlignment="1">
      <alignment vertical="center" wrapText="1"/>
    </xf>
    <xf numFmtId="0" fontId="7" fillId="0" borderId="16" xfId="0" applyFont="1" applyFill="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8"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wrapText="1"/>
    </xf>
    <xf numFmtId="164" fontId="1" fillId="0" borderId="0" xfId="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Border="1" applyAlignment="1">
      <alignment vertical="center" wrapText="1"/>
    </xf>
    <xf numFmtId="164" fontId="1" fillId="0" borderId="0" xfId="1" applyFont="1" applyBorder="1" applyAlignment="1">
      <alignment horizontal="center" vertical="center" wrapText="1"/>
    </xf>
    <xf numFmtId="0" fontId="0" fillId="0" borderId="0" xfId="0" applyBorder="1" applyAlignment="1">
      <alignment vertical="top"/>
    </xf>
    <xf numFmtId="0" fontId="0" fillId="0" borderId="0" xfId="0" applyAlignment="1">
      <alignment vertical="top"/>
    </xf>
    <xf numFmtId="0" fontId="6" fillId="0" borderId="0" xfId="0" applyFont="1" applyBorder="1" applyAlignment="1">
      <alignment vertical="top" wrapText="1"/>
    </xf>
    <xf numFmtId="0" fontId="0" fillId="0" borderId="0" xfId="0" applyBorder="1" applyAlignment="1">
      <alignment vertical="top" wrapText="1"/>
    </xf>
    <xf numFmtId="0" fontId="8" fillId="0" borderId="10" xfId="0" applyFont="1" applyBorder="1" applyAlignment="1">
      <alignment horizontal="left" vertical="center" wrapText="1"/>
    </xf>
    <xf numFmtId="0" fontId="6" fillId="0" borderId="0" xfId="0" applyFont="1" applyBorder="1" applyAlignment="1">
      <alignment vertical="center" wrapText="1"/>
    </xf>
    <xf numFmtId="0" fontId="0" fillId="0" borderId="0" xfId="0" applyBorder="1" applyAlignment="1">
      <alignment vertical="center" wrapText="1"/>
    </xf>
    <xf numFmtId="0" fontId="6" fillId="0" borderId="0" xfId="0" applyFont="1" applyFill="1" applyBorder="1" applyAlignment="1">
      <alignment vertical="center" wrapText="1"/>
    </xf>
    <xf numFmtId="0" fontId="0" fillId="0" borderId="0" xfId="0" applyBorder="1" applyAlignment="1">
      <alignment horizontal="left" vertical="top"/>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xf>
    <xf numFmtId="0" fontId="3" fillId="0" borderId="21" xfId="0" applyFont="1" applyBorder="1"/>
    <xf numFmtId="0" fontId="3" fillId="0" borderId="22" xfId="0" applyFont="1" applyBorder="1" applyAlignment="1">
      <alignment horizontal="left"/>
    </xf>
    <xf numFmtId="0" fontId="3" fillId="0" borderId="21" xfId="0" applyFont="1" applyBorder="1" applyAlignment="1">
      <alignment horizontal="center"/>
    </xf>
    <xf numFmtId="0" fontId="3" fillId="0" borderId="18" xfId="0" applyFont="1" applyBorder="1"/>
    <xf numFmtId="164" fontId="3" fillId="0" borderId="0" xfId="1" applyFont="1" applyBorder="1" applyAlignment="1">
      <alignment horizontal="center" vertical="center"/>
    </xf>
    <xf numFmtId="164" fontId="3" fillId="0" borderId="0" xfId="1" applyFont="1" applyFill="1" applyBorder="1" applyAlignment="1">
      <alignment horizontal="center" vertical="center"/>
    </xf>
    <xf numFmtId="0" fontId="3" fillId="0" borderId="2" xfId="0" applyFont="1" applyBorder="1" applyAlignment="1">
      <alignment horizontal="center"/>
    </xf>
    <xf numFmtId="0" fontId="3" fillId="0" borderId="8" xfId="0" applyFont="1" applyBorder="1"/>
    <xf numFmtId="0" fontId="3" fillId="0" borderId="9" xfId="0" applyFont="1" applyBorder="1" applyAlignment="1">
      <alignment horizontal="left"/>
    </xf>
    <xf numFmtId="0" fontId="3" fillId="0" borderId="8" xfId="0" applyFont="1" applyBorder="1" applyAlignment="1">
      <alignment horizontal="center"/>
    </xf>
    <xf numFmtId="0" fontId="3" fillId="0" borderId="14" xfId="0" applyFont="1" applyBorder="1" applyAlignment="1">
      <alignment horizontal="center"/>
    </xf>
    <xf numFmtId="0" fontId="3" fillId="0" borderId="0" xfId="0" applyFont="1" applyBorder="1" applyAlignment="1">
      <alignment horizontal="center"/>
    </xf>
    <xf numFmtId="164" fontId="3" fillId="0" borderId="14" xfId="1" applyFont="1" applyBorder="1" applyAlignment="1">
      <alignment horizontal="center"/>
    </xf>
    <xf numFmtId="0" fontId="3" fillId="0" borderId="4" xfId="0" applyFont="1" applyBorder="1" applyAlignment="1">
      <alignment horizontal="center"/>
    </xf>
    <xf numFmtId="0" fontId="7"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11" xfId="0" applyFont="1" applyBorder="1" applyAlignment="1">
      <alignment horizontal="left" vertical="top" wrapText="1"/>
    </xf>
    <xf numFmtId="164" fontId="8" fillId="0" borderId="11" xfId="1" applyFont="1" applyFill="1" applyBorder="1" applyAlignment="1">
      <alignment horizontal="center" vertical="top" wrapText="1"/>
    </xf>
    <xf numFmtId="164" fontId="8" fillId="0" borderId="10" xfId="1" applyFont="1" applyBorder="1" applyAlignment="1">
      <alignment horizontal="center" vertical="center" wrapText="1"/>
    </xf>
    <xf numFmtId="164" fontId="1" fillId="0" borderId="4" xfId="1" applyFont="1" applyFill="1" applyBorder="1" applyAlignment="1">
      <alignment horizontal="center" vertical="top" wrapText="1"/>
    </xf>
    <xf numFmtId="0" fontId="7" fillId="0" borderId="1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0" fillId="0" borderId="16" xfId="0" applyFont="1" applyFill="1" applyBorder="1" applyAlignment="1">
      <alignment horizontal="center" vertical="center" wrapText="1"/>
    </xf>
    <xf numFmtId="0" fontId="7" fillId="0" borderId="15" xfId="0" applyFont="1" applyFill="1" applyBorder="1" applyAlignment="1">
      <alignment horizontal="left" vertical="center" wrapText="1"/>
    </xf>
    <xf numFmtId="164" fontId="7" fillId="0" borderId="16" xfId="1" applyFont="1" applyFill="1" applyBorder="1" applyAlignment="1">
      <alignment horizontal="center" vertical="center" wrapText="1"/>
    </xf>
    <xf numFmtId="164" fontId="1" fillId="0" borderId="3" xfId="1" applyFont="1" applyFill="1" applyBorder="1" applyAlignment="1">
      <alignment horizontal="center" vertical="top"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164" fontId="10" fillId="0" borderId="0" xfId="1" applyFont="1" applyAlignment="1">
      <alignment horizontal="left" vertical="center" wrapText="1"/>
    </xf>
    <xf numFmtId="0" fontId="10" fillId="0" borderId="10" xfId="0" applyFont="1" applyFill="1" applyBorder="1" applyAlignment="1">
      <alignment vertical="top" wrapText="1"/>
    </xf>
    <xf numFmtId="0" fontId="10" fillId="0" borderId="10" xfId="0" applyFont="1" applyFill="1" applyBorder="1" applyAlignment="1">
      <alignment horizontal="justify" vertical="top" wrapText="1"/>
    </xf>
    <xf numFmtId="4" fontId="13" fillId="0" borderId="10" xfId="0" applyNumberFormat="1" applyFont="1" applyFill="1" applyBorder="1" applyAlignment="1">
      <alignment horizontal="right" vertical="top" wrapText="1"/>
    </xf>
    <xf numFmtId="4" fontId="13" fillId="0" borderId="10" xfId="1" applyNumberFormat="1" applyFont="1" applyFill="1" applyBorder="1" applyAlignment="1">
      <alignment horizontal="right" vertical="top" wrapText="1"/>
    </xf>
    <xf numFmtId="40" fontId="13" fillId="0" borderId="10" xfId="0" applyNumberFormat="1" applyFont="1" applyFill="1" applyBorder="1" applyAlignment="1">
      <alignment horizontal="center" vertical="top" wrapText="1"/>
    </xf>
    <xf numFmtId="0" fontId="10" fillId="0" borderId="3" xfId="0" applyFont="1" applyFill="1" applyBorder="1" applyAlignment="1">
      <alignment vertical="top" wrapText="1"/>
    </xf>
    <xf numFmtId="0" fontId="10" fillId="0" borderId="3" xfId="0" applyFont="1" applyFill="1" applyBorder="1" applyAlignment="1">
      <alignment horizontal="justify" vertical="top" wrapText="1"/>
    </xf>
    <xf numFmtId="49" fontId="13" fillId="0" borderId="10"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wrapText="1"/>
    </xf>
    <xf numFmtId="49" fontId="10" fillId="0" borderId="3" xfId="0" applyNumberFormat="1" applyFont="1" applyFill="1" applyBorder="1" applyAlignment="1">
      <alignment horizontal="left" vertical="top" wrapText="1"/>
    </xf>
    <xf numFmtId="0" fontId="10" fillId="0" borderId="10" xfId="0" applyFont="1" applyFill="1" applyBorder="1" applyAlignment="1">
      <alignment horizontal="left" vertical="top" wrapText="1"/>
    </xf>
    <xf numFmtId="49" fontId="10" fillId="0" borderId="10" xfId="0" applyNumberFormat="1" applyFont="1" applyFill="1" applyBorder="1" applyAlignment="1">
      <alignment vertical="top" wrapText="1"/>
    </xf>
    <xf numFmtId="49" fontId="10" fillId="0" borderId="1" xfId="0" applyNumberFormat="1" applyFont="1" applyFill="1" applyBorder="1" applyAlignment="1">
      <alignment vertical="top" wrapText="1"/>
    </xf>
    <xf numFmtId="49" fontId="10" fillId="0" borderId="1" xfId="0" applyNumberFormat="1" applyFont="1" applyFill="1" applyBorder="1" applyAlignment="1">
      <alignment horizontal="center" vertical="top" wrapText="1"/>
    </xf>
    <xf numFmtId="49" fontId="10" fillId="0" borderId="2" xfId="0" applyNumberFormat="1" applyFont="1" applyFill="1" applyBorder="1" applyAlignment="1">
      <alignment horizontal="left" vertical="top" wrapText="1"/>
    </xf>
    <xf numFmtId="49" fontId="10" fillId="0" borderId="11" xfId="0" applyNumberFormat="1" applyFont="1" applyFill="1" applyBorder="1" applyAlignment="1">
      <alignment vertical="top" wrapText="1"/>
    </xf>
    <xf numFmtId="49" fontId="10" fillId="0" borderId="3" xfId="0" applyNumberFormat="1" applyFont="1" applyFill="1" applyBorder="1" applyAlignment="1">
      <alignment horizontal="left" vertical="top"/>
    </xf>
    <xf numFmtId="49" fontId="10" fillId="0" borderId="4" xfId="0" applyNumberFormat="1" applyFont="1" applyFill="1" applyBorder="1" applyAlignment="1">
      <alignment horizontal="left" vertical="top"/>
    </xf>
    <xf numFmtId="4" fontId="13" fillId="0" borderId="3" xfId="0" applyNumberFormat="1" applyFont="1" applyFill="1" applyBorder="1" applyAlignment="1">
      <alignment horizontal="right" vertical="top"/>
    </xf>
    <xf numFmtId="40" fontId="13" fillId="0" borderId="3" xfId="0" applyNumberFormat="1" applyFont="1" applyFill="1" applyBorder="1" applyAlignment="1">
      <alignment horizontal="right" vertical="top"/>
    </xf>
    <xf numFmtId="4" fontId="13" fillId="0" borderId="1" xfId="1" applyNumberFormat="1" applyFont="1" applyFill="1" applyBorder="1" applyAlignment="1">
      <alignment horizontal="right" vertical="top"/>
    </xf>
    <xf numFmtId="40" fontId="13" fillId="0" borderId="1" xfId="1" applyNumberFormat="1" applyFont="1" applyFill="1" applyBorder="1" applyAlignment="1">
      <alignment horizontal="right" vertical="top"/>
    </xf>
    <xf numFmtId="49" fontId="10" fillId="0" borderId="3" xfId="0" applyNumberFormat="1" applyFont="1" applyFill="1" applyBorder="1" applyAlignment="1">
      <alignment vertical="top" wrapText="1"/>
    </xf>
    <xf numFmtId="49" fontId="15" fillId="0" borderId="4" xfId="0" applyNumberFormat="1" applyFont="1" applyFill="1" applyBorder="1" applyAlignment="1">
      <alignment horizontal="left" vertical="top" wrapText="1"/>
    </xf>
    <xf numFmtId="49" fontId="10" fillId="0" borderId="3" xfId="0" applyNumberFormat="1" applyFont="1" applyFill="1" applyBorder="1" applyAlignment="1">
      <alignment horizontal="center" vertical="top"/>
    </xf>
    <xf numFmtId="49" fontId="10" fillId="0" borderId="14" xfId="0" applyNumberFormat="1" applyFont="1" applyFill="1" applyBorder="1" applyAlignment="1">
      <alignment horizontal="left" vertical="top" wrapText="1"/>
    </xf>
    <xf numFmtId="49" fontId="10" fillId="0" borderId="12" xfId="0" applyNumberFormat="1" applyFont="1" applyFill="1" applyBorder="1" applyAlignment="1">
      <alignment horizontal="center" vertical="top" wrapText="1"/>
    </xf>
    <xf numFmtId="4" fontId="13" fillId="0" borderId="1" xfId="0" applyNumberFormat="1" applyFont="1" applyFill="1" applyBorder="1" applyAlignment="1">
      <alignment horizontal="right" vertical="top"/>
    </xf>
    <xf numFmtId="40" fontId="13" fillId="0" borderId="1" xfId="0" applyNumberFormat="1" applyFont="1" applyFill="1" applyBorder="1" applyAlignment="1">
      <alignment horizontal="right" vertical="top"/>
    </xf>
    <xf numFmtId="49" fontId="10" fillId="0" borderId="13" xfId="0" applyNumberFormat="1" applyFont="1" applyFill="1" applyBorder="1" applyAlignment="1">
      <alignment horizontal="center" vertical="top" wrapText="1"/>
    </xf>
    <xf numFmtId="49" fontId="10" fillId="0" borderId="4" xfId="0" applyNumberFormat="1" applyFont="1" applyFill="1" applyBorder="1" applyAlignment="1">
      <alignment horizontal="left" vertical="top" wrapText="1"/>
    </xf>
    <xf numFmtId="49" fontId="10" fillId="0" borderId="10" xfId="0" applyNumberFormat="1" applyFont="1" applyFill="1" applyBorder="1" applyAlignment="1">
      <alignment horizontal="left" vertical="center" wrapText="1"/>
    </xf>
    <xf numFmtId="0" fontId="10" fillId="0" borderId="10" xfId="0" applyFont="1" applyFill="1" applyBorder="1" applyAlignment="1">
      <alignment horizontal="left" vertical="top" wrapText="1" indent="1"/>
    </xf>
    <xf numFmtId="49" fontId="10"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indent="1"/>
    </xf>
    <xf numFmtId="4" fontId="10" fillId="0" borderId="10" xfId="0" applyNumberFormat="1" applyFont="1" applyFill="1" applyBorder="1" applyAlignment="1">
      <alignment horizontal="left" vertical="center" wrapText="1" indent="1"/>
    </xf>
    <xf numFmtId="49" fontId="16" fillId="0" borderId="10" xfId="0" applyNumberFormat="1" applyFont="1" applyFill="1" applyBorder="1" applyAlignment="1">
      <alignment horizontal="left" vertical="top" wrapText="1"/>
    </xf>
    <xf numFmtId="40" fontId="13" fillId="0" borderId="10" xfId="0" applyNumberFormat="1" applyFont="1" applyFill="1" applyBorder="1" applyAlignment="1">
      <alignment horizontal="right" vertical="top" wrapText="1"/>
    </xf>
    <xf numFmtId="4" fontId="13" fillId="6" borderId="10" xfId="0" applyNumberFormat="1" applyFont="1" applyFill="1" applyBorder="1" applyAlignment="1">
      <alignment horizontal="right" vertical="top" wrapText="1"/>
    </xf>
    <xf numFmtId="4" fontId="13" fillId="0" borderId="1" xfId="0" applyNumberFormat="1" applyFont="1" applyFill="1" applyBorder="1" applyAlignment="1">
      <alignment horizontal="right" vertical="top" wrapText="1"/>
    </xf>
    <xf numFmtId="40" fontId="13" fillId="0" borderId="1" xfId="0" applyNumberFormat="1" applyFont="1" applyFill="1" applyBorder="1" applyAlignment="1">
      <alignment horizontal="right" vertical="top" wrapText="1"/>
    </xf>
    <xf numFmtId="4" fontId="10" fillId="0" borderId="3" xfId="0" applyNumberFormat="1" applyFont="1" applyFill="1" applyBorder="1" applyAlignment="1">
      <alignment horizontal="right" vertical="top" wrapText="1"/>
    </xf>
    <xf numFmtId="40" fontId="10" fillId="0" borderId="3" xfId="0" applyNumberFormat="1" applyFont="1" applyFill="1" applyBorder="1" applyAlignment="1">
      <alignment horizontal="right" vertical="top" wrapText="1"/>
    </xf>
    <xf numFmtId="4" fontId="20" fillId="0" borderId="10" xfId="0" applyNumberFormat="1" applyFont="1" applyFill="1" applyBorder="1" applyAlignment="1">
      <alignment horizontal="right" vertical="top" wrapText="1"/>
    </xf>
    <xf numFmtId="4" fontId="21" fillId="0" borderId="10" xfId="0" applyNumberFormat="1" applyFont="1" applyFill="1" applyBorder="1" applyAlignment="1">
      <alignment horizontal="right" vertical="top" wrapText="1"/>
    </xf>
    <xf numFmtId="40" fontId="10" fillId="0" borderId="10" xfId="0" applyNumberFormat="1" applyFont="1" applyFill="1" applyBorder="1" applyAlignment="1">
      <alignment horizontal="right" vertical="top" wrapText="1"/>
    </xf>
    <xf numFmtId="49" fontId="14" fillId="7" borderId="7" xfId="0" applyNumberFormat="1" applyFont="1" applyFill="1" applyBorder="1" applyAlignment="1">
      <alignment horizontal="right" vertical="top" wrapText="1"/>
    </xf>
    <xf numFmtId="4" fontId="10" fillId="7" borderId="10" xfId="0" applyNumberFormat="1" applyFont="1" applyFill="1" applyBorder="1" applyAlignment="1">
      <alignment horizontal="right" vertical="top" wrapText="1"/>
    </xf>
    <xf numFmtId="40" fontId="10" fillId="7" borderId="10" xfId="0" applyNumberFormat="1" applyFont="1" applyFill="1" applyBorder="1" applyAlignment="1">
      <alignment horizontal="right" vertical="top" wrapText="1"/>
    </xf>
    <xf numFmtId="49" fontId="14" fillId="7" borderId="10" xfId="0" applyNumberFormat="1" applyFont="1" applyFill="1" applyBorder="1" applyAlignment="1">
      <alignment horizontal="right" vertical="top" wrapText="1"/>
    </xf>
    <xf numFmtId="49" fontId="14" fillId="7" borderId="6" xfId="0" applyNumberFormat="1" applyFont="1" applyFill="1" applyBorder="1" applyAlignment="1">
      <alignment horizontal="right" vertical="top" wrapText="1"/>
    </xf>
    <xf numFmtId="4" fontId="10" fillId="7" borderId="7" xfId="1" applyNumberFormat="1" applyFont="1" applyFill="1" applyBorder="1" applyAlignment="1">
      <alignment horizontal="right" vertical="top" wrapText="1"/>
    </xf>
    <xf numFmtId="40" fontId="10" fillId="7" borderId="7" xfId="1" applyNumberFormat="1" applyFont="1" applyFill="1" applyBorder="1" applyAlignment="1">
      <alignment horizontal="right" vertical="top" wrapText="1"/>
    </xf>
    <xf numFmtId="49" fontId="10" fillId="0" borderId="12" xfId="0" applyNumberFormat="1" applyFont="1" applyFill="1" applyBorder="1" applyAlignment="1">
      <alignment vertical="top" wrapText="1"/>
    </xf>
    <xf numFmtId="49" fontId="10" fillId="0" borderId="13" xfId="0" applyNumberFormat="1" applyFont="1" applyFill="1" applyBorder="1" applyAlignment="1">
      <alignment vertical="top" wrapText="1"/>
    </xf>
    <xf numFmtId="40" fontId="10" fillId="0" borderId="10" xfId="1" applyNumberFormat="1" applyFont="1" applyFill="1" applyBorder="1" applyAlignment="1">
      <alignment horizontal="center" vertical="top" wrapText="1"/>
    </xf>
    <xf numFmtId="49" fontId="10" fillId="0" borderId="10" xfId="0" applyNumberFormat="1" applyFont="1" applyFill="1" applyBorder="1" applyAlignment="1">
      <alignment horizontal="center" vertical="top" wrapText="1"/>
    </xf>
    <xf numFmtId="49" fontId="10" fillId="0" borderId="12" xfId="0" applyNumberFormat="1" applyFont="1" applyFill="1" applyBorder="1" applyAlignment="1">
      <alignment horizontal="left" vertical="top" wrapText="1"/>
    </xf>
    <xf numFmtId="49" fontId="10" fillId="0" borderId="13" xfId="0" applyNumberFormat="1" applyFont="1" applyFill="1" applyBorder="1" applyAlignment="1">
      <alignment horizontal="left" vertical="top" wrapText="1"/>
    </xf>
    <xf numFmtId="49" fontId="10" fillId="0" borderId="10" xfId="0" applyNumberFormat="1" applyFont="1" applyFill="1" applyBorder="1" applyAlignment="1">
      <alignment horizontal="left" vertical="top" wrapText="1"/>
    </xf>
    <xf numFmtId="40" fontId="10" fillId="0" borderId="1" xfId="1" applyNumberFormat="1" applyFont="1" applyFill="1" applyBorder="1" applyAlignment="1">
      <alignment horizontal="right" vertical="top" wrapText="1"/>
    </xf>
    <xf numFmtId="40" fontId="10" fillId="0" borderId="3" xfId="1" applyNumberFormat="1" applyFont="1" applyFill="1" applyBorder="1" applyAlignment="1">
      <alignment horizontal="right" vertical="top" wrapText="1"/>
    </xf>
    <xf numFmtId="40" fontId="14" fillId="7" borderId="10" xfId="1" applyNumberFormat="1" applyFont="1" applyFill="1" applyBorder="1" applyAlignment="1">
      <alignment horizontal="right" vertical="top" wrapText="1"/>
    </xf>
    <xf numFmtId="40" fontId="14" fillId="7" borderId="7" xfId="1" applyNumberFormat="1" applyFont="1" applyFill="1" applyBorder="1" applyAlignment="1">
      <alignment horizontal="right" vertical="top" wrapText="1"/>
    </xf>
    <xf numFmtId="40" fontId="10" fillId="0" borderId="10" xfId="1" applyNumberFormat="1" applyFont="1" applyFill="1" applyBorder="1" applyAlignment="1">
      <alignment horizontal="right" vertical="top" wrapText="1"/>
    </xf>
    <xf numFmtId="0" fontId="10" fillId="0" borderId="10" xfId="0" applyFont="1" applyFill="1" applyBorder="1" applyAlignment="1">
      <alignment horizontal="center" vertical="top" wrapText="1"/>
    </xf>
    <xf numFmtId="40" fontId="10" fillId="0" borderId="1" xfId="1" applyNumberFormat="1" applyFont="1" applyFill="1" applyBorder="1" applyAlignment="1">
      <alignment horizontal="center" vertical="top" wrapText="1"/>
    </xf>
    <xf numFmtId="40" fontId="10" fillId="0" borderId="3" xfId="1" applyNumberFormat="1" applyFont="1" applyFill="1" applyBorder="1" applyAlignment="1">
      <alignment horizontal="center" vertical="top" wrapText="1"/>
    </xf>
    <xf numFmtId="40" fontId="14" fillId="7" borderId="5" xfId="1" applyNumberFormat="1" applyFont="1" applyFill="1" applyBorder="1" applyAlignment="1">
      <alignment horizontal="right" vertical="top" wrapText="1"/>
    </xf>
    <xf numFmtId="49" fontId="10" fillId="0" borderId="10" xfId="0" applyNumberFormat="1" applyFont="1" applyFill="1" applyBorder="1" applyAlignment="1">
      <alignment horizontal="left" vertical="top" wrapText="1"/>
    </xf>
    <xf numFmtId="49" fontId="10" fillId="0" borderId="10" xfId="0" applyNumberFormat="1" applyFont="1" applyFill="1" applyBorder="1" applyAlignment="1">
      <alignment horizontal="center" vertical="top" wrapText="1"/>
    </xf>
    <xf numFmtId="40" fontId="10" fillId="0" borderId="1" xfId="1" applyNumberFormat="1" applyFont="1" applyFill="1" applyBorder="1" applyAlignment="1">
      <alignment horizontal="center" vertical="top" wrapText="1"/>
    </xf>
    <xf numFmtId="40" fontId="10" fillId="0" borderId="3" xfId="1"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0" fillId="0" borderId="3" xfId="0" applyNumberFormat="1" applyFont="1" applyFill="1" applyBorder="1" applyAlignment="1">
      <alignment horizontal="center" vertical="top" wrapText="1"/>
    </xf>
    <xf numFmtId="49" fontId="14" fillId="7" borderId="5" xfId="0" applyNumberFormat="1" applyFont="1" applyFill="1" applyBorder="1" applyAlignment="1">
      <alignment horizontal="right" vertical="top" wrapText="1"/>
    </xf>
    <xf numFmtId="49" fontId="14" fillId="7" borderId="6" xfId="0" applyNumberFormat="1" applyFont="1" applyFill="1" applyBorder="1" applyAlignment="1">
      <alignment horizontal="right" vertical="top" wrapText="1"/>
    </xf>
    <xf numFmtId="49" fontId="14" fillId="7" borderId="7" xfId="0" applyNumberFormat="1" applyFont="1" applyFill="1" applyBorder="1" applyAlignment="1">
      <alignment horizontal="right" vertical="top" wrapText="1"/>
    </xf>
    <xf numFmtId="0" fontId="11" fillId="4" borderId="10" xfId="0" applyFont="1" applyFill="1" applyBorder="1" applyAlignment="1">
      <alignment horizontal="center" vertical="center" wrapText="1"/>
    </xf>
    <xf numFmtId="0" fontId="12" fillId="2" borderId="10" xfId="0" applyFont="1" applyFill="1" applyBorder="1" applyAlignment="1">
      <alignment horizontal="left" vertical="center" wrapText="1"/>
    </xf>
    <xf numFmtId="40" fontId="10" fillId="0" borderId="10" xfId="1" applyNumberFormat="1" applyFont="1" applyFill="1" applyBorder="1" applyAlignment="1">
      <alignment horizontal="right" vertical="top" wrapText="1"/>
    </xf>
    <xf numFmtId="40" fontId="10" fillId="0" borderId="1" xfId="1" applyNumberFormat="1" applyFont="1" applyFill="1" applyBorder="1" applyAlignment="1">
      <alignment horizontal="right" vertical="top" wrapText="1"/>
    </xf>
    <xf numFmtId="40" fontId="10" fillId="0" borderId="3" xfId="1" applyNumberFormat="1" applyFont="1" applyFill="1" applyBorder="1" applyAlignment="1">
      <alignment horizontal="right" vertical="top" wrapText="1"/>
    </xf>
    <xf numFmtId="0" fontId="10" fillId="0" borderId="10" xfId="0" applyFont="1" applyFill="1" applyBorder="1" applyAlignment="1">
      <alignment horizontal="center" vertical="top" wrapText="1"/>
    </xf>
    <xf numFmtId="49" fontId="10" fillId="0" borderId="1" xfId="0" applyNumberFormat="1" applyFont="1" applyFill="1" applyBorder="1" applyAlignment="1">
      <alignment horizontal="left" vertical="top" wrapText="1"/>
    </xf>
    <xf numFmtId="49" fontId="10" fillId="0" borderId="11" xfId="0" applyNumberFormat="1" applyFont="1" applyFill="1" applyBorder="1" applyAlignment="1">
      <alignment horizontal="left" vertical="top" wrapText="1"/>
    </xf>
    <xf numFmtId="49" fontId="10" fillId="0" borderId="3" xfId="0" applyNumberFormat="1" applyFont="1" applyFill="1" applyBorder="1" applyAlignment="1">
      <alignment horizontal="left" vertical="top" wrapText="1"/>
    </xf>
    <xf numFmtId="40" fontId="10" fillId="0" borderId="11" xfId="1" applyNumberFormat="1" applyFont="1" applyFill="1" applyBorder="1" applyAlignment="1">
      <alignment horizontal="right" vertical="top" wrapText="1"/>
    </xf>
    <xf numFmtId="0" fontId="14" fillId="5" borderId="10" xfId="0" applyFont="1" applyFill="1" applyBorder="1" applyAlignment="1">
      <alignment horizontal="left" vertical="center" wrapText="1"/>
    </xf>
    <xf numFmtId="49" fontId="10" fillId="0" borderId="11" xfId="0" applyNumberFormat="1" applyFont="1" applyFill="1" applyBorder="1" applyAlignment="1">
      <alignment horizontal="center" vertical="top" wrapText="1"/>
    </xf>
    <xf numFmtId="4" fontId="13" fillId="0" borderId="1" xfId="0" applyNumberFormat="1" applyFont="1" applyFill="1" applyBorder="1" applyAlignment="1">
      <alignment horizontal="right" vertical="top" wrapText="1"/>
    </xf>
    <xf numFmtId="4" fontId="13" fillId="0" borderId="3" xfId="0" applyNumberFormat="1" applyFont="1" applyFill="1" applyBorder="1" applyAlignment="1">
      <alignment horizontal="right" vertical="top" wrapText="1"/>
    </xf>
    <xf numFmtId="4" fontId="13" fillId="6" borderId="1" xfId="0" applyNumberFormat="1" applyFont="1" applyFill="1" applyBorder="1" applyAlignment="1">
      <alignment horizontal="right" vertical="top" wrapText="1"/>
    </xf>
    <xf numFmtId="4" fontId="13" fillId="6" borderId="3" xfId="0" applyNumberFormat="1" applyFont="1" applyFill="1" applyBorder="1" applyAlignment="1">
      <alignment horizontal="right" vertical="top" wrapText="1"/>
    </xf>
    <xf numFmtId="40" fontId="13" fillId="0" borderId="1" xfId="0" applyNumberFormat="1" applyFont="1" applyFill="1" applyBorder="1" applyAlignment="1">
      <alignment horizontal="right" vertical="top" wrapText="1"/>
    </xf>
    <xf numFmtId="40" fontId="13" fillId="0" borderId="3" xfId="0" applyNumberFormat="1" applyFont="1" applyFill="1" applyBorder="1" applyAlignment="1">
      <alignment horizontal="right" vertical="top" wrapText="1"/>
    </xf>
    <xf numFmtId="49" fontId="10"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 fontId="13" fillId="0" borderId="11" xfId="0" applyNumberFormat="1" applyFont="1" applyFill="1" applyBorder="1" applyAlignment="1">
      <alignment horizontal="right" vertical="top" wrapText="1"/>
    </xf>
    <xf numFmtId="40" fontId="13" fillId="0" borderId="11" xfId="0" applyNumberFormat="1" applyFont="1" applyFill="1" applyBorder="1" applyAlignment="1">
      <alignment horizontal="right" vertical="top" wrapText="1"/>
    </xf>
    <xf numFmtId="0" fontId="10" fillId="0" borderId="1"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3" xfId="0" applyFont="1" applyFill="1" applyBorder="1" applyAlignment="1">
      <alignment horizontal="left" vertical="top" wrapText="1"/>
    </xf>
    <xf numFmtId="49" fontId="10" fillId="0" borderId="1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wrapText="1"/>
    </xf>
    <xf numFmtId="4" fontId="13" fillId="0" borderId="1" xfId="1" applyNumberFormat="1" applyFont="1" applyFill="1" applyBorder="1" applyAlignment="1">
      <alignment horizontal="right" vertical="top"/>
    </xf>
    <xf numFmtId="4" fontId="13" fillId="0" borderId="11" xfId="1" applyNumberFormat="1" applyFont="1" applyFill="1" applyBorder="1" applyAlignment="1">
      <alignment horizontal="right" vertical="top"/>
    </xf>
    <xf numFmtId="4" fontId="13" fillId="0" borderId="3" xfId="1" applyNumberFormat="1" applyFont="1" applyFill="1" applyBorder="1" applyAlignment="1">
      <alignment horizontal="right" vertical="top"/>
    </xf>
    <xf numFmtId="40" fontId="13" fillId="0" borderId="1" xfId="1" applyNumberFormat="1" applyFont="1" applyFill="1" applyBorder="1" applyAlignment="1">
      <alignment horizontal="right" vertical="top"/>
    </xf>
    <xf numFmtId="40" fontId="13" fillId="0" borderId="11" xfId="1" applyNumberFormat="1" applyFont="1" applyFill="1" applyBorder="1" applyAlignment="1">
      <alignment horizontal="right" vertical="top"/>
    </xf>
    <xf numFmtId="40" fontId="13" fillId="0" borderId="3" xfId="1" applyNumberFormat="1" applyFont="1" applyFill="1" applyBorder="1" applyAlignment="1">
      <alignment horizontal="right" vertical="top"/>
    </xf>
    <xf numFmtId="49" fontId="10" fillId="0" borderId="1" xfId="0" applyNumberFormat="1" applyFont="1" applyFill="1" applyBorder="1" applyAlignment="1">
      <alignment horizontal="center" vertical="top"/>
    </xf>
    <xf numFmtId="49" fontId="10" fillId="0" borderId="11" xfId="0" applyNumberFormat="1" applyFont="1" applyFill="1" applyBorder="1" applyAlignment="1">
      <alignment horizontal="center" vertical="top"/>
    </xf>
    <xf numFmtId="49" fontId="10" fillId="0" borderId="3" xfId="0" applyNumberFormat="1" applyFont="1" applyFill="1" applyBorder="1" applyAlignment="1">
      <alignment horizontal="center" vertical="top"/>
    </xf>
    <xf numFmtId="49" fontId="10" fillId="0" borderId="11" xfId="0" applyNumberFormat="1" applyFont="1" applyFill="1" applyBorder="1" applyAlignment="1">
      <alignment horizontal="left" vertical="center" wrapText="1"/>
    </xf>
    <xf numFmtId="4" fontId="13" fillId="0" borderId="1" xfId="1" applyNumberFormat="1" applyFont="1" applyFill="1" applyBorder="1" applyAlignment="1">
      <alignment horizontal="right" vertical="top" wrapText="1"/>
    </xf>
    <xf numFmtId="4" fontId="13" fillId="0" borderId="11" xfId="1" applyNumberFormat="1" applyFont="1" applyFill="1" applyBorder="1" applyAlignment="1">
      <alignment horizontal="right" vertical="top" wrapText="1"/>
    </xf>
    <xf numFmtId="4" fontId="13" fillId="0" borderId="3" xfId="1" applyNumberFormat="1" applyFont="1" applyFill="1" applyBorder="1" applyAlignment="1">
      <alignment horizontal="right" vertical="top" wrapText="1"/>
    </xf>
    <xf numFmtId="40" fontId="13" fillId="0" borderId="1" xfId="1" applyNumberFormat="1" applyFont="1" applyFill="1" applyBorder="1" applyAlignment="1">
      <alignment horizontal="right" vertical="top" wrapText="1"/>
    </xf>
    <xf numFmtId="40" fontId="13" fillId="0" borderId="11" xfId="1" applyNumberFormat="1" applyFont="1" applyFill="1" applyBorder="1" applyAlignment="1">
      <alignment horizontal="right" vertical="top" wrapText="1"/>
    </xf>
    <xf numFmtId="40" fontId="13" fillId="0" borderId="3" xfId="1" applyNumberFormat="1" applyFont="1" applyFill="1" applyBorder="1" applyAlignment="1">
      <alignment horizontal="right" vertical="top" wrapText="1"/>
    </xf>
    <xf numFmtId="49" fontId="13" fillId="0" borderId="1" xfId="0" applyNumberFormat="1" applyFont="1" applyFill="1" applyBorder="1" applyAlignment="1">
      <alignment horizontal="left" vertical="top" wrapText="1"/>
    </xf>
    <xf numFmtId="49" fontId="13" fillId="0" borderId="3" xfId="0" applyNumberFormat="1"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19" xfId="0" applyFont="1" applyBorder="1" applyAlignment="1">
      <alignment horizontal="center"/>
    </xf>
    <xf numFmtId="0" fontId="3" fillId="0" borderId="17" xfId="0" applyFont="1" applyBorder="1" applyAlignment="1">
      <alignment horizontal="center"/>
    </xf>
    <xf numFmtId="0" fontId="3" fillId="0" borderId="23" xfId="0" applyFont="1" applyBorder="1" applyAlignment="1">
      <alignment horizontal="center"/>
    </xf>
    <xf numFmtId="49" fontId="10" fillId="0" borderId="5" xfId="0" applyNumberFormat="1" applyFont="1" applyFill="1" applyBorder="1" applyAlignment="1">
      <alignment horizontal="center" vertical="top"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49" fontId="13" fillId="0" borderId="11" xfId="0" applyNumberFormat="1"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3" xfId="0" applyFont="1" applyFill="1" applyBorder="1" applyAlignment="1">
      <alignment horizontal="center" vertical="top" wrapText="1"/>
    </xf>
    <xf numFmtId="49" fontId="13" fillId="0" borderId="1" xfId="0" applyNumberFormat="1" applyFont="1" applyFill="1" applyBorder="1" applyAlignment="1">
      <alignment horizontal="center" vertical="top" wrapText="1"/>
    </xf>
    <xf numFmtId="49" fontId="13" fillId="0" borderId="11" xfId="0" applyNumberFormat="1" applyFont="1" applyFill="1" applyBorder="1" applyAlignment="1">
      <alignment horizontal="center" vertical="top" wrapText="1"/>
    </xf>
    <xf numFmtId="49" fontId="13" fillId="0" borderId="3" xfId="0" applyNumberFormat="1" applyFont="1" applyFill="1" applyBorder="1" applyAlignment="1">
      <alignment horizontal="center" vertical="top" wrapText="1"/>
    </xf>
    <xf numFmtId="0" fontId="3" fillId="0" borderId="0" xfId="0" applyFont="1" applyAlignment="1">
      <alignment horizontal="center"/>
    </xf>
    <xf numFmtId="164" fontId="4" fillId="2" borderId="1" xfId="1" applyFont="1" applyFill="1" applyBorder="1" applyAlignment="1">
      <alignment horizontal="center" vertical="center" wrapText="1"/>
    </xf>
    <xf numFmtId="164" fontId="4" fillId="2" borderId="3" xfId="1" applyFont="1" applyFill="1" applyBorder="1" applyAlignment="1">
      <alignment horizontal="center" vertical="center" wrapText="1"/>
    </xf>
    <xf numFmtId="164" fontId="4" fillId="3" borderId="1" xfId="1" applyFont="1" applyFill="1" applyBorder="1" applyAlignment="1">
      <alignment horizontal="center" vertical="center" wrapText="1"/>
    </xf>
    <xf numFmtId="164" fontId="4" fillId="3" borderId="3" xfId="1" applyFont="1" applyFill="1" applyBorder="1" applyAlignment="1">
      <alignment horizontal="center" vertical="center" wrapText="1"/>
    </xf>
    <xf numFmtId="164" fontId="4" fillId="0" borderId="1" xfId="1" applyFont="1" applyFill="1" applyBorder="1" applyAlignment="1">
      <alignment horizontal="center" vertical="center" wrapText="1"/>
    </xf>
    <xf numFmtId="164" fontId="4" fillId="0" borderId="3" xfId="1"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9" fillId="0" borderId="0" xfId="0" applyFont="1" applyBorder="1" applyAlignment="1">
      <alignment horizontal="center" vertical="center"/>
    </xf>
    <xf numFmtId="0" fontId="19" fillId="0" borderId="0" xfId="0" applyFont="1" applyBorder="1" applyAlignment="1">
      <alignment horizontal="justify"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750794</xdr:colOff>
      <xdr:row>142</xdr:row>
      <xdr:rowOff>179294</xdr:rowOff>
    </xdr:from>
    <xdr:to>
      <xdr:col>1</xdr:col>
      <xdr:colOff>516031</xdr:colOff>
      <xdr:row>145</xdr:row>
      <xdr:rowOff>33636</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667" b="95556" l="2273" r="98377"/>
                  </a14:imgEffect>
                </a14:imgLayer>
              </a14:imgProps>
            </a:ext>
          </a:extLst>
        </a:blip>
        <a:stretch>
          <a:fillRect/>
        </a:stretch>
      </xdr:blipFill>
      <xdr:spPr>
        <a:xfrm>
          <a:off x="750794" y="272739970"/>
          <a:ext cx="1457325" cy="425842"/>
        </a:xfrm>
        <a:prstGeom prst="rect">
          <a:avLst/>
        </a:prstGeom>
      </xdr:spPr>
    </xdr:pic>
    <xdr:clientData/>
  </xdr:twoCellAnchor>
  <xdr:twoCellAnchor>
    <xdr:from>
      <xdr:col>3</xdr:col>
      <xdr:colOff>1580028</xdr:colOff>
      <xdr:row>142</xdr:row>
      <xdr:rowOff>0</xdr:rowOff>
    </xdr:from>
    <xdr:to>
      <xdr:col>4</xdr:col>
      <xdr:colOff>574301</xdr:colOff>
      <xdr:row>145</xdr:row>
      <xdr:rowOff>162791</xdr:rowOff>
    </xdr:to>
    <xdr:pic>
      <xdr:nvPicPr>
        <xdr:cNvPr id="3" name="Picture 3" descr="bayron si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25352" y="272560676"/>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68</xdr:row>
      <xdr:rowOff>0</xdr:rowOff>
    </xdr:from>
    <xdr:to>
      <xdr:col>10</xdr:col>
      <xdr:colOff>11205</xdr:colOff>
      <xdr:row>68</xdr:row>
      <xdr:rowOff>0</xdr:rowOff>
    </xdr:to>
    <xdr:cxnSp macro="">
      <xdr:nvCxnSpPr>
        <xdr:cNvPr id="4" name="Straight Connector 3"/>
        <xdr:cNvCxnSpPr/>
      </xdr:nvCxnSpPr>
      <xdr:spPr>
        <a:xfrm>
          <a:off x="0" y="90639900"/>
          <a:ext cx="19556505"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116</xdr:row>
      <xdr:rowOff>5183083</xdr:rowOff>
    </xdr:from>
    <xdr:to>
      <xdr:col>10</xdr:col>
      <xdr:colOff>11205</xdr:colOff>
      <xdr:row>116</xdr:row>
      <xdr:rowOff>5183083</xdr:rowOff>
    </xdr:to>
    <xdr:cxnSp macro="">
      <xdr:nvCxnSpPr>
        <xdr:cNvPr id="5" name="Straight Connector 4"/>
        <xdr:cNvCxnSpPr/>
      </xdr:nvCxnSpPr>
      <xdr:spPr>
        <a:xfrm>
          <a:off x="0" y="42721108"/>
          <a:ext cx="16756155"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6"/>
  <sheetViews>
    <sheetView tabSelected="1" view="pageBreakPreview" topLeftCell="A129" zoomScale="85" zoomScaleNormal="70" zoomScaleSheetLayoutView="85" workbookViewId="0">
      <selection activeCell="E5" sqref="E5"/>
    </sheetView>
  </sheetViews>
  <sheetFormatPr defaultColWidth="8.85546875" defaultRowHeight="15"/>
  <cols>
    <col min="1" max="1" width="25.42578125" customWidth="1"/>
    <col min="2" max="2" width="21.42578125" style="1" customWidth="1"/>
    <col min="3" max="3" width="13.7109375" style="2" customWidth="1"/>
    <col min="4" max="4" width="27.140625" customWidth="1"/>
    <col min="5" max="6" width="44.85546875" customWidth="1"/>
    <col min="7" max="7" width="21.5703125" style="3" customWidth="1"/>
    <col min="8" max="8" width="16.140625" style="4" customWidth="1"/>
    <col min="9" max="9" width="20.85546875" style="4" customWidth="1"/>
    <col min="10" max="10" width="12.28515625" style="12" customWidth="1"/>
    <col min="11" max="11" width="9.140625" style="6" customWidth="1"/>
    <col min="12" max="12" width="29.28515625" style="6" customWidth="1"/>
  </cols>
  <sheetData>
    <row r="1" spans="1:14">
      <c r="J1" s="5" t="s">
        <v>0</v>
      </c>
    </row>
    <row r="2" spans="1:14">
      <c r="A2" s="237" t="s">
        <v>77</v>
      </c>
      <c r="B2" s="237"/>
      <c r="C2" s="237"/>
      <c r="D2" s="237"/>
      <c r="E2" s="237"/>
      <c r="F2" s="237"/>
      <c r="G2" s="237"/>
      <c r="H2" s="237"/>
      <c r="I2" s="237"/>
      <c r="J2" s="237"/>
    </row>
    <row r="3" spans="1:14">
      <c r="A3" s="237" t="s">
        <v>78</v>
      </c>
      <c r="B3" s="237"/>
      <c r="C3" s="237"/>
      <c r="D3" s="237"/>
      <c r="E3" s="237"/>
      <c r="F3" s="237"/>
      <c r="G3" s="237"/>
      <c r="H3" s="237"/>
      <c r="I3" s="237"/>
      <c r="J3" s="237"/>
    </row>
    <row r="4" spans="1:14" s="7" customFormat="1" ht="15.75">
      <c r="A4" s="86" t="s">
        <v>79</v>
      </c>
      <c r="B4" s="86" t="s">
        <v>80</v>
      </c>
      <c r="C4" s="87"/>
      <c r="D4" s="86"/>
      <c r="E4" s="86"/>
      <c r="F4" s="88"/>
      <c r="G4" s="8"/>
      <c r="H4" s="9" t="s">
        <v>1</v>
      </c>
      <c r="I4" s="88">
        <v>2750000</v>
      </c>
      <c r="J4" s="5"/>
      <c r="K4" s="10"/>
      <c r="L4" s="10"/>
    </row>
    <row r="5" spans="1:14" s="7" customFormat="1" ht="15.75">
      <c r="A5" s="86" t="s">
        <v>81</v>
      </c>
      <c r="B5" s="86" t="s">
        <v>82</v>
      </c>
      <c r="C5" s="87"/>
      <c r="D5" s="86"/>
      <c r="E5" s="86"/>
      <c r="F5" s="88"/>
      <c r="G5" s="8"/>
      <c r="H5" s="9" t="s">
        <v>2</v>
      </c>
      <c r="I5" s="88">
        <v>300830050</v>
      </c>
      <c r="J5" s="5"/>
      <c r="K5" s="10"/>
      <c r="L5" s="10"/>
    </row>
    <row r="6" spans="1:14" s="7" customFormat="1" ht="31.5">
      <c r="A6" s="86" t="s">
        <v>83</v>
      </c>
      <c r="B6" s="86" t="s">
        <v>84</v>
      </c>
      <c r="C6" s="87"/>
      <c r="D6" s="86"/>
      <c r="E6" s="86"/>
      <c r="F6" s="86"/>
      <c r="G6" s="8"/>
      <c r="H6" s="11"/>
      <c r="I6" s="11"/>
      <c r="J6" s="5"/>
      <c r="K6" s="10"/>
      <c r="L6" s="10"/>
    </row>
    <row r="7" spans="1:14">
      <c r="K7" s="6" t="s">
        <v>3</v>
      </c>
    </row>
    <row r="8" spans="1:14" s="16" customFormat="1" ht="45">
      <c r="A8" s="13" t="s">
        <v>4</v>
      </c>
      <c r="B8" s="13" t="s">
        <v>5</v>
      </c>
      <c r="C8" s="13" t="s">
        <v>6</v>
      </c>
      <c r="D8" s="13" t="s">
        <v>7</v>
      </c>
      <c r="E8" s="13" t="s">
        <v>8</v>
      </c>
      <c r="F8" s="13" t="s">
        <v>9</v>
      </c>
      <c r="G8" s="238" t="s">
        <v>10</v>
      </c>
      <c r="H8" s="238" t="s">
        <v>11</v>
      </c>
      <c r="I8" s="238" t="s">
        <v>12</v>
      </c>
      <c r="J8" s="14" t="s">
        <v>13</v>
      </c>
      <c r="K8" s="15"/>
      <c r="L8" s="240" t="s">
        <v>10</v>
      </c>
      <c r="M8" s="242" t="s">
        <v>14</v>
      </c>
      <c r="N8" s="240" t="s">
        <v>15</v>
      </c>
    </row>
    <row r="9" spans="1:14" s="20" customFormat="1">
      <c r="A9" s="17" t="s">
        <v>16</v>
      </c>
      <c r="B9" s="17" t="s">
        <v>17</v>
      </c>
      <c r="C9" s="17" t="s">
        <v>18</v>
      </c>
      <c r="D9" s="17" t="s">
        <v>19</v>
      </c>
      <c r="E9" s="17" t="s">
        <v>20</v>
      </c>
      <c r="F9" s="17" t="s">
        <v>21</v>
      </c>
      <c r="G9" s="239"/>
      <c r="H9" s="239"/>
      <c r="I9" s="239"/>
      <c r="J9" s="18" t="s">
        <v>22</v>
      </c>
      <c r="K9" s="19"/>
      <c r="L9" s="241"/>
      <c r="M9" s="243"/>
      <c r="N9" s="241"/>
    </row>
    <row r="10" spans="1:14" s="22" customFormat="1" ht="20.25">
      <c r="A10" s="168" t="s">
        <v>85</v>
      </c>
      <c r="B10" s="168"/>
      <c r="C10" s="168"/>
      <c r="D10" s="168"/>
      <c r="E10" s="168"/>
      <c r="F10" s="168"/>
      <c r="G10" s="168"/>
      <c r="H10" s="168"/>
      <c r="I10" s="168"/>
      <c r="J10" s="168"/>
      <c r="K10" s="21"/>
      <c r="L10" s="21"/>
    </row>
    <row r="11" spans="1:14" s="24" customFormat="1" ht="18.75">
      <c r="A11" s="244" t="s">
        <v>86</v>
      </c>
      <c r="B11" s="245"/>
      <c r="C11" s="245"/>
      <c r="D11" s="245"/>
      <c r="E11" s="245"/>
      <c r="F11" s="245"/>
      <c r="G11" s="245"/>
      <c r="H11" s="245"/>
      <c r="I11" s="245"/>
      <c r="J11" s="246"/>
      <c r="K11" s="23"/>
      <c r="L11" s="23"/>
    </row>
    <row r="12" spans="1:14" s="26" customFormat="1" ht="157.5">
      <c r="A12" s="89" t="s">
        <v>87</v>
      </c>
      <c r="B12" s="89" t="s">
        <v>88</v>
      </c>
      <c r="C12" s="155" t="s">
        <v>67</v>
      </c>
      <c r="D12" s="89" t="s">
        <v>89</v>
      </c>
      <c r="E12" s="90" t="s">
        <v>90</v>
      </c>
      <c r="F12" s="90" t="s">
        <v>91</v>
      </c>
      <c r="G12" s="91"/>
      <c r="H12" s="92" t="s">
        <v>92</v>
      </c>
      <c r="I12" s="93" t="s">
        <v>93</v>
      </c>
      <c r="J12" s="149" t="s">
        <v>94</v>
      </c>
      <c r="K12" s="25"/>
      <c r="L12" s="25"/>
    </row>
    <row r="13" spans="1:14" s="26" customFormat="1" ht="63">
      <c r="A13" s="190" t="s">
        <v>95</v>
      </c>
      <c r="B13" s="190" t="s">
        <v>96</v>
      </c>
      <c r="C13" s="231" t="s">
        <v>97</v>
      </c>
      <c r="D13" s="89" t="s">
        <v>98</v>
      </c>
      <c r="E13" s="90" t="s">
        <v>99</v>
      </c>
      <c r="F13" s="90" t="s">
        <v>100</v>
      </c>
      <c r="G13" s="206">
        <v>483700</v>
      </c>
      <c r="H13" s="180" t="s">
        <v>101</v>
      </c>
      <c r="I13" s="209">
        <f>+G13-H13</f>
        <v>13500.5</v>
      </c>
      <c r="J13" s="174" t="s">
        <v>25</v>
      </c>
      <c r="K13" s="25"/>
      <c r="L13" s="25"/>
    </row>
    <row r="14" spans="1:14" s="26" customFormat="1" ht="94.5">
      <c r="A14" s="191"/>
      <c r="B14" s="191"/>
      <c r="C14" s="232"/>
      <c r="D14" s="89" t="s">
        <v>102</v>
      </c>
      <c r="E14" s="90" t="s">
        <v>103</v>
      </c>
      <c r="F14" s="190" t="s">
        <v>104</v>
      </c>
      <c r="G14" s="207"/>
      <c r="H14" s="188"/>
      <c r="I14" s="210"/>
      <c r="J14" s="175"/>
      <c r="K14" s="25"/>
      <c r="L14" s="25"/>
    </row>
    <row r="15" spans="1:14" s="26" customFormat="1" ht="31.5">
      <c r="A15" s="192"/>
      <c r="B15" s="192"/>
      <c r="C15" s="233"/>
      <c r="D15" s="94" t="s">
        <v>69</v>
      </c>
      <c r="E15" s="95" t="s">
        <v>70</v>
      </c>
      <c r="F15" s="192"/>
      <c r="G15" s="208"/>
      <c r="H15" s="181"/>
      <c r="I15" s="211"/>
      <c r="J15" s="176"/>
      <c r="K15" s="25"/>
      <c r="L15" s="25"/>
    </row>
    <row r="16" spans="1:14" s="26" customFormat="1" ht="15.75">
      <c r="A16" s="227" t="s">
        <v>105</v>
      </c>
      <c r="B16" s="228"/>
      <c r="C16" s="228"/>
      <c r="D16" s="228"/>
      <c r="E16" s="228"/>
      <c r="F16" s="228"/>
      <c r="G16" s="228"/>
      <c r="H16" s="228"/>
      <c r="I16" s="228"/>
      <c r="J16" s="229"/>
      <c r="K16" s="25"/>
      <c r="L16" s="25"/>
    </row>
    <row r="17" spans="1:12" s="26" customFormat="1">
      <c r="A17" s="212" t="s">
        <v>106</v>
      </c>
      <c r="B17" s="212" t="s">
        <v>23</v>
      </c>
      <c r="C17" s="234" t="s">
        <v>24</v>
      </c>
      <c r="D17" s="234" t="s">
        <v>107</v>
      </c>
      <c r="E17" s="234" t="s">
        <v>108</v>
      </c>
      <c r="F17" s="174" t="s">
        <v>109</v>
      </c>
      <c r="G17" s="206">
        <v>593000</v>
      </c>
      <c r="H17" s="206">
        <v>554357</v>
      </c>
      <c r="I17" s="209">
        <f>+G17-H17</f>
        <v>38643</v>
      </c>
      <c r="J17" s="186" t="s">
        <v>25</v>
      </c>
      <c r="K17" s="25"/>
      <c r="L17" s="25"/>
    </row>
    <row r="18" spans="1:12" s="26" customFormat="1">
      <c r="A18" s="230"/>
      <c r="B18" s="230"/>
      <c r="C18" s="235"/>
      <c r="D18" s="236"/>
      <c r="E18" s="236"/>
      <c r="F18" s="176"/>
      <c r="G18" s="207"/>
      <c r="H18" s="207"/>
      <c r="I18" s="210"/>
      <c r="J18" s="193"/>
      <c r="K18" s="25"/>
      <c r="L18" s="25"/>
    </row>
    <row r="19" spans="1:12" s="26" customFormat="1" ht="78.75">
      <c r="A19" s="230"/>
      <c r="B19" s="213"/>
      <c r="C19" s="235"/>
      <c r="D19" s="96" t="s">
        <v>26</v>
      </c>
      <c r="E19" s="96" t="s">
        <v>110</v>
      </c>
      <c r="F19" s="149" t="s">
        <v>111</v>
      </c>
      <c r="G19" s="207"/>
      <c r="H19" s="207"/>
      <c r="I19" s="210"/>
      <c r="J19" s="193"/>
      <c r="K19" s="25"/>
      <c r="L19" s="25"/>
    </row>
    <row r="20" spans="1:12" s="26" customFormat="1" ht="78.75">
      <c r="A20" s="230"/>
      <c r="B20" s="212" t="s">
        <v>112</v>
      </c>
      <c r="C20" s="235"/>
      <c r="D20" s="96" t="s">
        <v>113</v>
      </c>
      <c r="E20" s="96" t="s">
        <v>114</v>
      </c>
      <c r="F20" s="149" t="s">
        <v>115</v>
      </c>
      <c r="G20" s="207"/>
      <c r="H20" s="207"/>
      <c r="I20" s="210"/>
      <c r="J20" s="193"/>
      <c r="K20" s="25"/>
      <c r="L20" s="25"/>
    </row>
    <row r="21" spans="1:12" s="26" customFormat="1" ht="94.5">
      <c r="A21" s="213"/>
      <c r="B21" s="213"/>
      <c r="C21" s="236"/>
      <c r="D21" s="96" t="s">
        <v>116</v>
      </c>
      <c r="E21" s="96" t="s">
        <v>117</v>
      </c>
      <c r="F21" s="149" t="s">
        <v>118</v>
      </c>
      <c r="G21" s="208"/>
      <c r="H21" s="208"/>
      <c r="I21" s="211"/>
      <c r="J21" s="187"/>
      <c r="K21" s="25"/>
      <c r="L21" s="25"/>
    </row>
    <row r="22" spans="1:12" s="26" customFormat="1" ht="94.5">
      <c r="A22" s="174" t="s">
        <v>119</v>
      </c>
      <c r="B22" s="149" t="s">
        <v>28</v>
      </c>
      <c r="C22" s="163" t="s">
        <v>120</v>
      </c>
      <c r="D22" s="149" t="s">
        <v>121</v>
      </c>
      <c r="E22" s="149" t="s">
        <v>122</v>
      </c>
      <c r="F22" s="149" t="s">
        <v>123</v>
      </c>
      <c r="G22" s="180" t="s">
        <v>124</v>
      </c>
      <c r="H22" s="180" t="s">
        <v>125</v>
      </c>
      <c r="I22" s="209">
        <f>+G22-H22</f>
        <v>31834.25</v>
      </c>
      <c r="J22" s="214" t="s">
        <v>25</v>
      </c>
      <c r="K22" s="25"/>
      <c r="L22" s="25"/>
    </row>
    <row r="23" spans="1:12" s="26" customFormat="1" ht="94.5">
      <c r="A23" s="175"/>
      <c r="B23" s="149" t="s">
        <v>126</v>
      </c>
      <c r="C23" s="179"/>
      <c r="D23" s="149" t="s">
        <v>121</v>
      </c>
      <c r="E23" s="149" t="s">
        <v>127</v>
      </c>
      <c r="F23" s="149" t="s">
        <v>128</v>
      </c>
      <c r="G23" s="188"/>
      <c r="H23" s="188"/>
      <c r="I23" s="210"/>
      <c r="J23" s="215"/>
      <c r="K23" s="25"/>
      <c r="L23" s="25"/>
    </row>
    <row r="24" spans="1:12" s="26" customFormat="1" ht="47.25">
      <c r="A24" s="175"/>
      <c r="B24" s="149" t="s">
        <v>129</v>
      </c>
      <c r="C24" s="179"/>
      <c r="D24" s="149" t="s">
        <v>130</v>
      </c>
      <c r="E24" s="149" t="s">
        <v>131</v>
      </c>
      <c r="F24" s="97" t="s">
        <v>132</v>
      </c>
      <c r="G24" s="188"/>
      <c r="H24" s="188"/>
      <c r="I24" s="210"/>
      <c r="J24" s="215"/>
      <c r="K24" s="25"/>
      <c r="L24" s="25"/>
    </row>
    <row r="25" spans="1:12" s="26" customFormat="1" ht="47.25">
      <c r="A25" s="175"/>
      <c r="B25" s="163" t="s">
        <v>29</v>
      </c>
      <c r="C25" s="179"/>
      <c r="D25" s="149" t="s">
        <v>30</v>
      </c>
      <c r="E25" s="149" t="s">
        <v>133</v>
      </c>
      <c r="F25" s="98" t="s">
        <v>134</v>
      </c>
      <c r="G25" s="188"/>
      <c r="H25" s="188"/>
      <c r="I25" s="210"/>
      <c r="J25" s="215"/>
      <c r="K25" s="25"/>
      <c r="L25" s="25"/>
    </row>
    <row r="26" spans="1:12" s="26" customFormat="1" ht="31.5">
      <c r="A26" s="175"/>
      <c r="B26" s="164"/>
      <c r="C26" s="179"/>
      <c r="D26" s="149" t="s">
        <v>31</v>
      </c>
      <c r="E26" s="149" t="s">
        <v>135</v>
      </c>
      <c r="F26" s="98" t="s">
        <v>136</v>
      </c>
      <c r="G26" s="188"/>
      <c r="H26" s="188"/>
      <c r="I26" s="210"/>
      <c r="J26" s="215"/>
      <c r="K26" s="25"/>
      <c r="L26" s="25"/>
    </row>
    <row r="27" spans="1:12" s="26" customFormat="1" ht="63">
      <c r="A27" s="176"/>
      <c r="B27" s="149" t="s">
        <v>32</v>
      </c>
      <c r="C27" s="164"/>
      <c r="D27" s="149" t="s">
        <v>137</v>
      </c>
      <c r="E27" s="149" t="s">
        <v>138</v>
      </c>
      <c r="F27" s="99" t="s">
        <v>139</v>
      </c>
      <c r="G27" s="181"/>
      <c r="H27" s="181"/>
      <c r="I27" s="211"/>
      <c r="J27" s="216"/>
      <c r="K27" s="25"/>
      <c r="L27" s="25"/>
    </row>
    <row r="28" spans="1:12" s="26" customFormat="1" ht="110.25">
      <c r="A28" s="190" t="s">
        <v>140</v>
      </c>
      <c r="B28" s="174" t="s">
        <v>141</v>
      </c>
      <c r="C28" s="174" t="s">
        <v>142</v>
      </c>
      <c r="D28" s="149" t="s">
        <v>143</v>
      </c>
      <c r="E28" s="149" t="s">
        <v>144</v>
      </c>
      <c r="F28" s="149"/>
      <c r="G28" s="206">
        <v>963750</v>
      </c>
      <c r="H28" s="206">
        <v>873677.5</v>
      </c>
      <c r="I28" s="209">
        <f>+G28-H28</f>
        <v>90072.5</v>
      </c>
      <c r="J28" s="186" t="s">
        <v>25</v>
      </c>
      <c r="K28" s="25"/>
      <c r="L28" s="25"/>
    </row>
    <row r="29" spans="1:12" s="26" customFormat="1" ht="94.5">
      <c r="A29" s="191"/>
      <c r="B29" s="175"/>
      <c r="C29" s="175"/>
      <c r="D29" s="149" t="s">
        <v>145</v>
      </c>
      <c r="E29" s="89" t="s">
        <v>146</v>
      </c>
      <c r="F29" s="100" t="s">
        <v>147</v>
      </c>
      <c r="G29" s="207"/>
      <c r="H29" s="207"/>
      <c r="I29" s="210"/>
      <c r="J29" s="193"/>
      <c r="K29" s="25"/>
      <c r="L29" s="25"/>
    </row>
    <row r="30" spans="1:12" s="26" customFormat="1" ht="78.75">
      <c r="A30" s="192"/>
      <c r="B30" s="176"/>
      <c r="C30" s="176"/>
      <c r="D30" s="149" t="s">
        <v>35</v>
      </c>
      <c r="E30" s="89" t="s">
        <v>148</v>
      </c>
      <c r="F30" s="89" t="s">
        <v>149</v>
      </c>
      <c r="G30" s="207"/>
      <c r="H30" s="207"/>
      <c r="I30" s="210"/>
      <c r="J30" s="187"/>
      <c r="K30" s="25"/>
      <c r="L30" s="25"/>
    </row>
    <row r="31" spans="1:12" s="26" customFormat="1" ht="78.75">
      <c r="A31" s="190" t="s">
        <v>150</v>
      </c>
      <c r="B31" s="174" t="s">
        <v>36</v>
      </c>
      <c r="C31" s="163" t="s">
        <v>37</v>
      </c>
      <c r="D31" s="101" t="s">
        <v>151</v>
      </c>
      <c r="E31" s="149" t="s">
        <v>152</v>
      </c>
      <c r="F31" s="149"/>
      <c r="G31" s="207"/>
      <c r="H31" s="207"/>
      <c r="I31" s="210"/>
      <c r="J31" s="163" t="s">
        <v>25</v>
      </c>
      <c r="K31" s="25"/>
      <c r="L31" s="25"/>
    </row>
    <row r="32" spans="1:12" s="26" customFormat="1" ht="47.25">
      <c r="A32" s="191"/>
      <c r="B32" s="175"/>
      <c r="C32" s="179"/>
      <c r="D32" s="101" t="s">
        <v>153</v>
      </c>
      <c r="E32" s="149" t="s">
        <v>154</v>
      </c>
      <c r="F32" s="149" t="s">
        <v>155</v>
      </c>
      <c r="G32" s="207"/>
      <c r="H32" s="207"/>
      <c r="I32" s="210"/>
      <c r="J32" s="179"/>
      <c r="K32" s="25"/>
      <c r="L32" s="25"/>
    </row>
    <row r="33" spans="1:12" s="26" customFormat="1" ht="78.75">
      <c r="A33" s="191"/>
      <c r="B33" s="175"/>
      <c r="C33" s="179"/>
      <c r="D33" s="101" t="s">
        <v>156</v>
      </c>
      <c r="E33" s="149" t="s">
        <v>157</v>
      </c>
      <c r="F33" s="149" t="s">
        <v>158</v>
      </c>
      <c r="G33" s="207"/>
      <c r="H33" s="207"/>
      <c r="I33" s="210"/>
      <c r="J33" s="179"/>
      <c r="K33" s="25"/>
      <c r="L33" s="25"/>
    </row>
    <row r="34" spans="1:12" s="26" customFormat="1" ht="94.5">
      <c r="A34" s="192"/>
      <c r="B34" s="176"/>
      <c r="C34" s="164"/>
      <c r="D34" s="149" t="s">
        <v>159</v>
      </c>
      <c r="E34" s="149" t="s">
        <v>160</v>
      </c>
      <c r="F34" s="149" t="s">
        <v>161</v>
      </c>
      <c r="G34" s="208"/>
      <c r="H34" s="208"/>
      <c r="I34" s="211"/>
      <c r="J34" s="164"/>
      <c r="K34" s="25"/>
      <c r="L34" s="25"/>
    </row>
    <row r="35" spans="1:12" s="26" customFormat="1">
      <c r="A35" s="174" t="s">
        <v>162</v>
      </c>
      <c r="B35" s="174" t="s">
        <v>163</v>
      </c>
      <c r="C35" s="163" t="s">
        <v>164</v>
      </c>
      <c r="D35" s="174" t="s">
        <v>165</v>
      </c>
      <c r="E35" s="174" t="s">
        <v>166</v>
      </c>
      <c r="F35" s="194" t="s">
        <v>167</v>
      </c>
      <c r="G35" s="206">
        <v>5000000</v>
      </c>
      <c r="H35" s="206">
        <v>4999200</v>
      </c>
      <c r="I35" s="209">
        <f>+G35-H35</f>
        <v>800</v>
      </c>
      <c r="J35" s="163" t="s">
        <v>25</v>
      </c>
      <c r="K35" s="25"/>
      <c r="L35" s="25"/>
    </row>
    <row r="36" spans="1:12" s="26" customFormat="1">
      <c r="A36" s="175"/>
      <c r="B36" s="175"/>
      <c r="C36" s="179"/>
      <c r="D36" s="175"/>
      <c r="E36" s="176"/>
      <c r="F36" s="205"/>
      <c r="G36" s="207"/>
      <c r="H36" s="207"/>
      <c r="I36" s="210"/>
      <c r="J36" s="179"/>
      <c r="K36" s="25"/>
      <c r="L36" s="25"/>
    </row>
    <row r="37" spans="1:12" s="26" customFormat="1" ht="94.5">
      <c r="A37" s="176"/>
      <c r="B37" s="176"/>
      <c r="C37" s="164"/>
      <c r="D37" s="176"/>
      <c r="E37" s="149" t="s">
        <v>168</v>
      </c>
      <c r="F37" s="195"/>
      <c r="G37" s="208"/>
      <c r="H37" s="208"/>
      <c r="I37" s="211"/>
      <c r="J37" s="164"/>
      <c r="K37" s="25"/>
      <c r="L37" s="25"/>
    </row>
    <row r="38" spans="1:12" s="26" customFormat="1" ht="330.75">
      <c r="A38" s="102" t="s">
        <v>169</v>
      </c>
      <c r="B38" s="174" t="s">
        <v>170</v>
      </c>
      <c r="C38" s="103" t="s">
        <v>38</v>
      </c>
      <c r="D38" s="97" t="s">
        <v>171</v>
      </c>
      <c r="E38" s="97" t="s">
        <v>172</v>
      </c>
      <c r="F38" s="104" t="s">
        <v>173</v>
      </c>
      <c r="G38" s="110">
        <v>158308205.75</v>
      </c>
      <c r="H38" s="110">
        <v>28349422.140000001</v>
      </c>
      <c r="I38" s="111">
        <f>+G38-H38</f>
        <v>129958783.61</v>
      </c>
      <c r="J38" s="103" t="s">
        <v>174</v>
      </c>
      <c r="K38" s="25"/>
      <c r="L38" s="25"/>
    </row>
    <row r="39" spans="1:12" s="26" customFormat="1" ht="267.75">
      <c r="A39" s="105"/>
      <c r="B39" s="176"/>
      <c r="C39" s="114"/>
      <c r="D39" s="99" t="s">
        <v>175</v>
      </c>
      <c r="E39" s="106" t="s">
        <v>176</v>
      </c>
      <c r="F39" s="107" t="s">
        <v>177</v>
      </c>
      <c r="G39" s="108"/>
      <c r="H39" s="108"/>
      <c r="I39" s="109"/>
      <c r="J39" s="114"/>
      <c r="K39" s="25"/>
      <c r="L39" s="25"/>
    </row>
    <row r="40" spans="1:12" s="26" customFormat="1" ht="47.25">
      <c r="A40" s="105"/>
      <c r="B40" s="174" t="s">
        <v>178</v>
      </c>
      <c r="C40" s="174" t="s">
        <v>39</v>
      </c>
      <c r="D40" s="99" t="s">
        <v>179</v>
      </c>
      <c r="E40" s="99" t="s">
        <v>180</v>
      </c>
      <c r="F40" s="194" t="s">
        <v>181</v>
      </c>
      <c r="G40" s="196" t="s">
        <v>182</v>
      </c>
      <c r="H40" s="196" t="s">
        <v>183</v>
      </c>
      <c r="I40" s="199">
        <f>+G40-H40</f>
        <v>1522</v>
      </c>
      <c r="J40" s="202"/>
      <c r="K40" s="25"/>
      <c r="L40" s="25"/>
    </row>
    <row r="41" spans="1:12" s="26" customFormat="1" ht="47.25">
      <c r="A41" s="105"/>
      <c r="B41" s="175"/>
      <c r="C41" s="175"/>
      <c r="D41" s="99" t="s">
        <v>184</v>
      </c>
      <c r="E41" s="99" t="s">
        <v>185</v>
      </c>
      <c r="F41" s="195"/>
      <c r="G41" s="197"/>
      <c r="H41" s="197"/>
      <c r="I41" s="200"/>
      <c r="J41" s="203"/>
      <c r="K41" s="25"/>
      <c r="L41" s="25"/>
    </row>
    <row r="42" spans="1:12" s="26" customFormat="1" ht="33">
      <c r="A42" s="112"/>
      <c r="B42" s="176"/>
      <c r="C42" s="176"/>
      <c r="D42" s="99" t="s">
        <v>186</v>
      </c>
      <c r="E42" s="99" t="s">
        <v>187</v>
      </c>
      <c r="F42" s="113" t="s">
        <v>188</v>
      </c>
      <c r="G42" s="198"/>
      <c r="H42" s="198"/>
      <c r="I42" s="201"/>
      <c r="J42" s="204"/>
      <c r="K42" s="25"/>
      <c r="L42" s="25"/>
    </row>
    <row r="43" spans="1:12" s="26" customFormat="1" ht="141.75">
      <c r="A43" s="163"/>
      <c r="B43" s="174" t="s">
        <v>189</v>
      </c>
      <c r="C43" s="163" t="s">
        <v>40</v>
      </c>
      <c r="D43" s="99" t="s">
        <v>190</v>
      </c>
      <c r="E43" s="99" t="s">
        <v>191</v>
      </c>
      <c r="F43" s="115" t="s">
        <v>192</v>
      </c>
      <c r="G43" s="108"/>
      <c r="H43" s="108"/>
      <c r="I43" s="109"/>
      <c r="J43" s="114"/>
      <c r="K43" s="25"/>
      <c r="L43" s="25"/>
    </row>
    <row r="44" spans="1:12" s="26" customFormat="1" ht="31.5">
      <c r="A44" s="179"/>
      <c r="B44" s="175"/>
      <c r="C44" s="179"/>
      <c r="D44" s="163" t="s">
        <v>41</v>
      </c>
      <c r="E44" s="163" t="s">
        <v>193</v>
      </c>
      <c r="F44" s="116" t="s">
        <v>194</v>
      </c>
      <c r="G44" s="117"/>
      <c r="H44" s="117"/>
      <c r="I44" s="118"/>
      <c r="J44" s="202"/>
      <c r="K44" s="25"/>
      <c r="L44" s="25"/>
    </row>
    <row r="45" spans="1:12" s="26" customFormat="1" ht="15.75">
      <c r="A45" s="179"/>
      <c r="B45" s="175"/>
      <c r="C45" s="179"/>
      <c r="D45" s="164"/>
      <c r="E45" s="164"/>
      <c r="F45" s="119"/>
      <c r="G45" s="108"/>
      <c r="H45" s="108"/>
      <c r="I45" s="109"/>
      <c r="J45" s="204"/>
      <c r="K45" s="25"/>
      <c r="L45" s="25"/>
    </row>
    <row r="46" spans="1:12" s="26" customFormat="1" ht="63">
      <c r="A46" s="164"/>
      <c r="B46" s="176"/>
      <c r="C46" s="164"/>
      <c r="D46" s="99" t="s">
        <v>195</v>
      </c>
      <c r="E46" s="99" t="s">
        <v>196</v>
      </c>
      <c r="F46" s="120" t="s">
        <v>197</v>
      </c>
      <c r="G46" s="108" t="s">
        <v>198</v>
      </c>
      <c r="H46" s="108" t="s">
        <v>199</v>
      </c>
      <c r="I46" s="109">
        <f>+G46-H46</f>
        <v>8416000</v>
      </c>
      <c r="J46" s="114"/>
      <c r="K46" s="25"/>
      <c r="L46" s="25"/>
    </row>
    <row r="47" spans="1:12" s="26" customFormat="1" ht="126">
      <c r="A47" s="174" t="s">
        <v>200</v>
      </c>
      <c r="B47" s="99" t="s">
        <v>201</v>
      </c>
      <c r="C47" s="163" t="s">
        <v>42</v>
      </c>
      <c r="D47" s="99" t="s">
        <v>202</v>
      </c>
      <c r="E47" s="99" t="s">
        <v>203</v>
      </c>
      <c r="F47" s="99" t="s">
        <v>204</v>
      </c>
      <c r="G47" s="180" t="s">
        <v>205</v>
      </c>
      <c r="H47" s="180" t="s">
        <v>206</v>
      </c>
      <c r="I47" s="184">
        <f>+G47-H47</f>
        <v>8242.5</v>
      </c>
      <c r="J47" s="186" t="s">
        <v>25</v>
      </c>
      <c r="K47" s="25"/>
      <c r="L47" s="25"/>
    </row>
    <row r="48" spans="1:12" s="26" customFormat="1" ht="94.5">
      <c r="A48" s="175"/>
      <c r="B48" s="149" t="s">
        <v>43</v>
      </c>
      <c r="C48" s="179"/>
      <c r="D48" s="149" t="s">
        <v>207</v>
      </c>
      <c r="E48" s="149" t="s">
        <v>208</v>
      </c>
      <c r="F48" s="149" t="s">
        <v>209</v>
      </c>
      <c r="G48" s="188"/>
      <c r="H48" s="188"/>
      <c r="I48" s="189"/>
      <c r="J48" s="193"/>
      <c r="K48" s="25"/>
      <c r="L48" s="25"/>
    </row>
    <row r="49" spans="1:12" s="28" customFormat="1" ht="173.25">
      <c r="A49" s="175"/>
      <c r="B49" s="149" t="s">
        <v>210</v>
      </c>
      <c r="C49" s="179"/>
      <c r="D49" s="149" t="s">
        <v>211</v>
      </c>
      <c r="E49" s="149" t="s">
        <v>212</v>
      </c>
      <c r="F49" s="149" t="s">
        <v>213</v>
      </c>
      <c r="G49" s="188"/>
      <c r="H49" s="188"/>
      <c r="I49" s="189"/>
      <c r="J49" s="193"/>
      <c r="K49" s="27"/>
      <c r="L49" s="27"/>
    </row>
    <row r="50" spans="1:12" s="26" customFormat="1" ht="141.75">
      <c r="A50" s="175"/>
      <c r="B50" s="149" t="s">
        <v>214</v>
      </c>
      <c r="C50" s="164"/>
      <c r="D50" s="149" t="s">
        <v>215</v>
      </c>
      <c r="E50" s="149" t="s">
        <v>216</v>
      </c>
      <c r="F50" s="149" t="s">
        <v>217</v>
      </c>
      <c r="G50" s="188"/>
      <c r="H50" s="188"/>
      <c r="I50" s="189"/>
      <c r="J50" s="193"/>
      <c r="K50" s="29"/>
      <c r="L50" s="25"/>
    </row>
    <row r="51" spans="1:12" s="26" customFormat="1" ht="141.75">
      <c r="A51" s="176"/>
      <c r="B51" s="149"/>
      <c r="C51" s="146"/>
      <c r="D51" s="149" t="s">
        <v>218</v>
      </c>
      <c r="E51" s="149" t="s">
        <v>219</v>
      </c>
      <c r="F51" s="149" t="s">
        <v>220</v>
      </c>
      <c r="G51" s="181"/>
      <c r="H51" s="181"/>
      <c r="I51" s="185"/>
      <c r="J51" s="187"/>
      <c r="K51" s="29"/>
      <c r="L51" s="25"/>
    </row>
    <row r="52" spans="1:12" s="26" customFormat="1" ht="78.75">
      <c r="A52" s="174" t="s">
        <v>221</v>
      </c>
      <c r="B52" s="174" t="s">
        <v>222</v>
      </c>
      <c r="C52" s="163" t="s">
        <v>223</v>
      </c>
      <c r="D52" s="149" t="s">
        <v>224</v>
      </c>
      <c r="E52" s="149" t="s">
        <v>225</v>
      </c>
      <c r="F52" s="194" t="s">
        <v>226</v>
      </c>
      <c r="G52" s="180" t="s">
        <v>227</v>
      </c>
      <c r="H52" s="180" t="s">
        <v>228</v>
      </c>
      <c r="I52" s="184">
        <f>+G52-H52</f>
        <v>440802.95999999996</v>
      </c>
      <c r="J52" s="186" t="s">
        <v>229</v>
      </c>
      <c r="K52" s="29"/>
      <c r="L52" s="25"/>
    </row>
    <row r="53" spans="1:12" s="26" customFormat="1" ht="78.75">
      <c r="A53" s="175"/>
      <c r="B53" s="175"/>
      <c r="C53" s="179"/>
      <c r="D53" s="149" t="s">
        <v>230</v>
      </c>
      <c r="E53" s="149" t="s">
        <v>231</v>
      </c>
      <c r="F53" s="195"/>
      <c r="G53" s="188"/>
      <c r="H53" s="188"/>
      <c r="I53" s="189"/>
      <c r="J53" s="193"/>
      <c r="K53" s="29"/>
      <c r="L53" s="25"/>
    </row>
    <row r="54" spans="1:12" s="26" customFormat="1" ht="78.75">
      <c r="A54" s="175"/>
      <c r="B54" s="176"/>
      <c r="C54" s="179"/>
      <c r="D54" s="149" t="s">
        <v>232</v>
      </c>
      <c r="E54" s="149" t="s">
        <v>233</v>
      </c>
      <c r="F54" s="149" t="s">
        <v>234</v>
      </c>
      <c r="G54" s="188"/>
      <c r="H54" s="188"/>
      <c r="I54" s="189"/>
      <c r="J54" s="193"/>
      <c r="K54" s="29"/>
      <c r="L54" s="25"/>
    </row>
    <row r="55" spans="1:12" s="26" customFormat="1" ht="47.25">
      <c r="A55" s="175"/>
      <c r="B55" s="149" t="s">
        <v>235</v>
      </c>
      <c r="C55" s="179"/>
      <c r="D55" s="149" t="s">
        <v>236</v>
      </c>
      <c r="E55" s="149" t="s">
        <v>237</v>
      </c>
      <c r="F55" s="149" t="s">
        <v>238</v>
      </c>
      <c r="G55" s="188"/>
      <c r="H55" s="188"/>
      <c r="I55" s="189"/>
      <c r="J55" s="193"/>
      <c r="K55" s="29"/>
      <c r="L55" s="25"/>
    </row>
    <row r="56" spans="1:12" s="26" customFormat="1" ht="31.5">
      <c r="A56" s="175"/>
      <c r="B56" s="174" t="s">
        <v>239</v>
      </c>
      <c r="C56" s="179"/>
      <c r="D56" s="174" t="s">
        <v>240</v>
      </c>
      <c r="E56" s="149" t="s">
        <v>241</v>
      </c>
      <c r="F56" s="194" t="s">
        <v>242</v>
      </c>
      <c r="G56" s="188"/>
      <c r="H56" s="188"/>
      <c r="I56" s="189"/>
      <c r="J56" s="193"/>
      <c r="K56" s="29"/>
      <c r="L56" s="25"/>
    </row>
    <row r="57" spans="1:12" s="26" customFormat="1" ht="31.5">
      <c r="A57" s="176"/>
      <c r="B57" s="176"/>
      <c r="C57" s="164"/>
      <c r="D57" s="176"/>
      <c r="E57" s="149" t="s">
        <v>243</v>
      </c>
      <c r="F57" s="195"/>
      <c r="G57" s="181"/>
      <c r="H57" s="181"/>
      <c r="I57" s="185"/>
      <c r="J57" s="187"/>
      <c r="K57" s="29"/>
      <c r="L57" s="25"/>
    </row>
    <row r="58" spans="1:12" s="26" customFormat="1" ht="346.5">
      <c r="A58" s="190" t="s">
        <v>244</v>
      </c>
      <c r="B58" s="174" t="s">
        <v>44</v>
      </c>
      <c r="C58" s="163" t="s">
        <v>245</v>
      </c>
      <c r="D58" s="149" t="s">
        <v>246</v>
      </c>
      <c r="E58" s="149" t="s">
        <v>247</v>
      </c>
      <c r="F58" s="149" t="s">
        <v>248</v>
      </c>
      <c r="G58" s="180">
        <v>54193625</v>
      </c>
      <c r="H58" s="180">
        <v>50616550</v>
      </c>
      <c r="I58" s="184">
        <f>+G58-H58</f>
        <v>3577075</v>
      </c>
      <c r="J58" s="186" t="s">
        <v>249</v>
      </c>
      <c r="K58" s="29"/>
      <c r="L58" s="25"/>
    </row>
    <row r="59" spans="1:12" s="26" customFormat="1" ht="63">
      <c r="A59" s="191"/>
      <c r="B59" s="175"/>
      <c r="C59" s="179"/>
      <c r="D59" s="149" t="s">
        <v>250</v>
      </c>
      <c r="E59" s="149" t="s">
        <v>251</v>
      </c>
      <c r="F59" s="149" t="s">
        <v>252</v>
      </c>
      <c r="G59" s="188"/>
      <c r="H59" s="188"/>
      <c r="I59" s="189"/>
      <c r="J59" s="193"/>
      <c r="K59" s="29"/>
      <c r="L59" s="25"/>
    </row>
    <row r="60" spans="1:12" s="26" customFormat="1" ht="47.25">
      <c r="A60" s="191"/>
      <c r="B60" s="175"/>
      <c r="C60" s="179"/>
      <c r="D60" s="149" t="s">
        <v>45</v>
      </c>
      <c r="E60" s="149" t="s">
        <v>253</v>
      </c>
      <c r="F60" s="149" t="s">
        <v>254</v>
      </c>
      <c r="G60" s="188"/>
      <c r="H60" s="188"/>
      <c r="I60" s="189"/>
      <c r="J60" s="193"/>
      <c r="K60" s="29"/>
      <c r="L60" s="25"/>
    </row>
    <row r="61" spans="1:12" s="26" customFormat="1" ht="63">
      <c r="A61" s="191"/>
      <c r="B61" s="176"/>
      <c r="C61" s="179"/>
      <c r="D61" s="149" t="s">
        <v>255</v>
      </c>
      <c r="E61" s="149" t="s">
        <v>46</v>
      </c>
      <c r="F61" s="149" t="s">
        <v>256</v>
      </c>
      <c r="G61" s="188"/>
      <c r="H61" s="188"/>
      <c r="I61" s="189"/>
      <c r="J61" s="187"/>
      <c r="K61" s="29"/>
      <c r="L61" s="25"/>
    </row>
    <row r="62" spans="1:12" s="26" customFormat="1" ht="141.75">
      <c r="A62" s="192"/>
      <c r="B62" s="149" t="s">
        <v>257</v>
      </c>
      <c r="C62" s="179"/>
      <c r="D62" s="149" t="s">
        <v>258</v>
      </c>
      <c r="E62" s="149" t="s">
        <v>259</v>
      </c>
      <c r="F62" s="149"/>
      <c r="G62" s="188"/>
      <c r="H62" s="188"/>
      <c r="I62" s="189"/>
      <c r="J62" s="149" t="s">
        <v>260</v>
      </c>
      <c r="K62" s="29"/>
      <c r="L62" s="25"/>
    </row>
    <row r="63" spans="1:12" s="26" customFormat="1" ht="173.25">
      <c r="A63" s="100" t="s">
        <v>261</v>
      </c>
      <c r="B63" s="149" t="s">
        <v>262</v>
      </c>
      <c r="C63" s="179"/>
      <c r="D63" s="149" t="s">
        <v>263</v>
      </c>
      <c r="E63" s="149" t="s">
        <v>264</v>
      </c>
      <c r="F63" s="121" t="s">
        <v>265</v>
      </c>
      <c r="G63" s="188"/>
      <c r="H63" s="188"/>
      <c r="I63" s="189"/>
      <c r="J63" s="149"/>
      <c r="K63" s="25"/>
      <c r="L63" s="25"/>
    </row>
    <row r="64" spans="1:12" s="26" customFormat="1" ht="78.75">
      <c r="A64" s="174" t="s">
        <v>266</v>
      </c>
      <c r="B64" s="149" t="s">
        <v>267</v>
      </c>
      <c r="C64" s="179"/>
      <c r="D64" s="122" t="s">
        <v>47</v>
      </c>
      <c r="E64" s="89" t="s">
        <v>268</v>
      </c>
      <c r="F64" s="89" t="s">
        <v>269</v>
      </c>
      <c r="G64" s="188"/>
      <c r="H64" s="188"/>
      <c r="I64" s="189"/>
      <c r="J64" s="163" t="s">
        <v>260</v>
      </c>
      <c r="K64" s="25"/>
      <c r="L64" s="25"/>
    </row>
    <row r="65" spans="1:12" s="26" customFormat="1" ht="220.5">
      <c r="A65" s="175"/>
      <c r="B65" s="149" t="s">
        <v>270</v>
      </c>
      <c r="C65" s="179"/>
      <c r="D65" s="122" t="s">
        <v>48</v>
      </c>
      <c r="E65" s="89" t="s">
        <v>271</v>
      </c>
      <c r="F65" s="89"/>
      <c r="G65" s="188"/>
      <c r="H65" s="188"/>
      <c r="I65" s="189"/>
      <c r="J65" s="164"/>
      <c r="K65" s="25"/>
      <c r="L65" s="25"/>
    </row>
    <row r="66" spans="1:12" s="26" customFormat="1" ht="78.75">
      <c r="A66" s="176"/>
      <c r="B66" s="100" t="s">
        <v>50</v>
      </c>
      <c r="C66" s="164"/>
      <c r="D66" s="122" t="s">
        <v>49</v>
      </c>
      <c r="E66" s="149" t="s">
        <v>272</v>
      </c>
      <c r="F66" s="149" t="s">
        <v>273</v>
      </c>
      <c r="G66" s="188"/>
      <c r="H66" s="188"/>
      <c r="I66" s="189"/>
      <c r="J66" s="123"/>
      <c r="K66" s="25"/>
      <c r="L66" s="25"/>
    </row>
    <row r="67" spans="1:12" s="26" customFormat="1" ht="78.75">
      <c r="A67" s="149" t="s">
        <v>274</v>
      </c>
      <c r="B67" s="149" t="s">
        <v>275</v>
      </c>
      <c r="C67" s="146" t="s">
        <v>276</v>
      </c>
      <c r="D67" s="149" t="s">
        <v>51</v>
      </c>
      <c r="E67" s="149" t="s">
        <v>277</v>
      </c>
      <c r="F67" s="149" t="s">
        <v>278</v>
      </c>
      <c r="G67" s="188"/>
      <c r="H67" s="188"/>
      <c r="I67" s="189"/>
      <c r="J67" s="123" t="s">
        <v>260</v>
      </c>
      <c r="K67" s="25"/>
      <c r="L67" s="25"/>
    </row>
    <row r="68" spans="1:12" s="26" customFormat="1" ht="78.75">
      <c r="A68" s="149" t="s">
        <v>279</v>
      </c>
      <c r="B68" s="149" t="s">
        <v>280</v>
      </c>
      <c r="C68" s="146" t="s">
        <v>276</v>
      </c>
      <c r="D68" s="149" t="s">
        <v>281</v>
      </c>
      <c r="E68" s="149" t="s">
        <v>282</v>
      </c>
      <c r="F68" s="149" t="s">
        <v>283</v>
      </c>
      <c r="G68" s="181"/>
      <c r="H68" s="181"/>
      <c r="I68" s="185"/>
      <c r="J68" s="123" t="s">
        <v>260</v>
      </c>
      <c r="K68" s="25"/>
      <c r="L68" s="25"/>
    </row>
    <row r="69" spans="1:12" s="26" customFormat="1" ht="110.25">
      <c r="A69" s="174" t="s">
        <v>284</v>
      </c>
      <c r="B69" s="174" t="s">
        <v>52</v>
      </c>
      <c r="C69" s="163" t="s">
        <v>53</v>
      </c>
      <c r="D69" s="174" t="s">
        <v>285</v>
      </c>
      <c r="E69" s="149" t="s">
        <v>286</v>
      </c>
      <c r="F69" s="149" t="s">
        <v>287</v>
      </c>
      <c r="G69" s="180" t="s">
        <v>288</v>
      </c>
      <c r="H69" s="182"/>
      <c r="I69" s="184">
        <f>+G69-H69</f>
        <v>11496700</v>
      </c>
      <c r="J69" s="186" t="s">
        <v>260</v>
      </c>
      <c r="K69" s="25"/>
      <c r="L69" s="25"/>
    </row>
    <row r="70" spans="1:12" s="26" customFormat="1" ht="31.5">
      <c r="A70" s="176"/>
      <c r="B70" s="176"/>
      <c r="C70" s="164"/>
      <c r="D70" s="176"/>
      <c r="E70" s="124" t="s">
        <v>289</v>
      </c>
      <c r="F70" s="125"/>
      <c r="G70" s="181"/>
      <c r="H70" s="183"/>
      <c r="I70" s="185"/>
      <c r="J70" s="187"/>
      <c r="K70" s="25"/>
      <c r="L70" s="25"/>
    </row>
    <row r="71" spans="1:12" s="26" customFormat="1" ht="189">
      <c r="A71" s="174" t="s">
        <v>290</v>
      </c>
      <c r="B71" s="174" t="s">
        <v>291</v>
      </c>
      <c r="C71" s="163" t="s">
        <v>292</v>
      </c>
      <c r="D71" s="149" t="s">
        <v>293</v>
      </c>
      <c r="E71" s="149" t="s">
        <v>294</v>
      </c>
      <c r="F71" s="149" t="s">
        <v>295</v>
      </c>
      <c r="G71" s="180" t="s">
        <v>296</v>
      </c>
      <c r="H71" s="180" t="s">
        <v>297</v>
      </c>
      <c r="I71" s="184">
        <f>+G71-H71</f>
        <v>288753</v>
      </c>
      <c r="J71" s="146" t="s">
        <v>260</v>
      </c>
      <c r="K71" s="25"/>
      <c r="L71" s="25"/>
    </row>
    <row r="72" spans="1:12" s="26" customFormat="1" ht="94.5">
      <c r="A72" s="175"/>
      <c r="B72" s="176"/>
      <c r="C72" s="179"/>
      <c r="D72" s="149" t="s">
        <v>298</v>
      </c>
      <c r="E72" s="149" t="s">
        <v>299</v>
      </c>
      <c r="F72" s="149" t="s">
        <v>300</v>
      </c>
      <c r="G72" s="188"/>
      <c r="H72" s="188"/>
      <c r="I72" s="189"/>
      <c r="J72" s="146"/>
      <c r="K72" s="25"/>
      <c r="L72" s="25"/>
    </row>
    <row r="73" spans="1:12" s="26" customFormat="1" ht="173.25">
      <c r="A73" s="176"/>
      <c r="B73" s="149" t="s">
        <v>301</v>
      </c>
      <c r="C73" s="164"/>
      <c r="D73" s="97" t="s">
        <v>302</v>
      </c>
      <c r="E73" s="149" t="s">
        <v>303</v>
      </c>
      <c r="F73" s="97" t="s">
        <v>304</v>
      </c>
      <c r="G73" s="188"/>
      <c r="H73" s="188"/>
      <c r="I73" s="189"/>
      <c r="J73" s="146" t="s">
        <v>260</v>
      </c>
      <c r="K73" s="25"/>
      <c r="L73" s="25"/>
    </row>
    <row r="74" spans="1:12" s="26" customFormat="1" ht="47.25">
      <c r="A74" s="149"/>
      <c r="B74" s="149"/>
      <c r="C74" s="146"/>
      <c r="D74" s="149" t="s">
        <v>54</v>
      </c>
      <c r="E74" s="149" t="s">
        <v>305</v>
      </c>
      <c r="F74" s="99" t="s">
        <v>306</v>
      </c>
      <c r="G74" s="188"/>
      <c r="H74" s="188"/>
      <c r="I74" s="189"/>
      <c r="J74" s="146"/>
      <c r="K74" s="25"/>
      <c r="L74" s="25"/>
    </row>
    <row r="75" spans="1:12" s="26" customFormat="1" ht="47.25">
      <c r="A75" s="149"/>
      <c r="B75" s="149"/>
      <c r="C75" s="149"/>
      <c r="D75" s="149" t="s">
        <v>55</v>
      </c>
      <c r="E75" s="149" t="s">
        <v>307</v>
      </c>
      <c r="F75" s="149" t="s">
        <v>308</v>
      </c>
      <c r="G75" s="188"/>
      <c r="H75" s="188"/>
      <c r="I75" s="189"/>
      <c r="J75" s="146"/>
      <c r="K75" s="25"/>
      <c r="L75" s="25"/>
    </row>
    <row r="76" spans="1:12" s="26" customFormat="1" ht="31.5">
      <c r="A76" s="149"/>
      <c r="B76" s="149"/>
      <c r="C76" s="149"/>
      <c r="D76" s="149" t="s">
        <v>309</v>
      </c>
      <c r="E76" s="149" t="s">
        <v>310</v>
      </c>
      <c r="F76" s="149" t="s">
        <v>311</v>
      </c>
      <c r="G76" s="188"/>
      <c r="H76" s="188"/>
      <c r="I76" s="189"/>
      <c r="J76" s="146"/>
      <c r="K76" s="25"/>
      <c r="L76" s="25"/>
    </row>
    <row r="77" spans="1:12" s="31" customFormat="1" ht="63">
      <c r="A77" s="149"/>
      <c r="B77" s="149"/>
      <c r="C77" s="146"/>
      <c r="D77" s="149" t="s">
        <v>57</v>
      </c>
      <c r="E77" s="149" t="s">
        <v>312</v>
      </c>
      <c r="F77" s="149" t="s">
        <v>313</v>
      </c>
      <c r="G77" s="188"/>
      <c r="H77" s="188"/>
      <c r="I77" s="189"/>
      <c r="J77" s="146"/>
      <c r="K77" s="30"/>
      <c r="L77" s="30"/>
    </row>
    <row r="78" spans="1:12" s="31" customFormat="1" ht="63">
      <c r="A78" s="149" t="s">
        <v>314</v>
      </c>
      <c r="B78" s="149" t="s">
        <v>315</v>
      </c>
      <c r="C78" s="146"/>
      <c r="D78" s="149" t="s">
        <v>56</v>
      </c>
      <c r="E78" s="149" t="s">
        <v>316</v>
      </c>
      <c r="F78" s="149" t="s">
        <v>317</v>
      </c>
      <c r="G78" s="188"/>
      <c r="H78" s="188"/>
      <c r="I78" s="189"/>
      <c r="J78" s="146"/>
      <c r="K78" s="30"/>
      <c r="L78" s="30"/>
    </row>
    <row r="79" spans="1:12" s="31" customFormat="1" ht="31.5">
      <c r="A79" s="149"/>
      <c r="B79" s="149"/>
      <c r="C79" s="146"/>
      <c r="D79" s="149"/>
      <c r="E79" s="149" t="s">
        <v>318</v>
      </c>
      <c r="F79" s="149" t="s">
        <v>319</v>
      </c>
      <c r="G79" s="188"/>
      <c r="H79" s="188"/>
      <c r="I79" s="189"/>
      <c r="J79" s="146"/>
      <c r="K79" s="30"/>
      <c r="L79" s="30"/>
    </row>
    <row r="80" spans="1:12" s="31" customFormat="1" ht="204.75">
      <c r="A80" s="149" t="s">
        <v>320</v>
      </c>
      <c r="B80" s="149" t="s">
        <v>321</v>
      </c>
      <c r="C80" s="146" t="s">
        <v>322</v>
      </c>
      <c r="D80" s="149" t="s">
        <v>323</v>
      </c>
      <c r="E80" s="149" t="s">
        <v>324</v>
      </c>
      <c r="F80" s="247" t="s">
        <v>325</v>
      </c>
      <c r="G80" s="188"/>
      <c r="H80" s="188"/>
      <c r="I80" s="189"/>
      <c r="J80" s="146" t="s">
        <v>260</v>
      </c>
      <c r="K80" s="30"/>
      <c r="L80" s="30"/>
    </row>
    <row r="81" spans="1:12" s="26" customFormat="1" ht="78.75">
      <c r="A81" s="149"/>
      <c r="B81" s="149"/>
      <c r="C81" s="146"/>
      <c r="D81" s="149" t="s">
        <v>326</v>
      </c>
      <c r="E81" s="149" t="s">
        <v>327</v>
      </c>
      <c r="F81" s="149" t="s">
        <v>328</v>
      </c>
      <c r="G81" s="181"/>
      <c r="H81" s="181"/>
      <c r="I81" s="185"/>
      <c r="J81" s="146"/>
      <c r="K81" s="25"/>
      <c r="L81" s="25"/>
    </row>
    <row r="82" spans="1:12" s="26" customFormat="1" ht="234">
      <c r="A82" s="149" t="s">
        <v>329</v>
      </c>
      <c r="B82" s="149" t="s">
        <v>330</v>
      </c>
      <c r="C82" s="146" t="s">
        <v>61</v>
      </c>
      <c r="D82" s="149" t="s">
        <v>331</v>
      </c>
      <c r="E82" s="149" t="s">
        <v>332</v>
      </c>
      <c r="F82" s="126" t="s">
        <v>333</v>
      </c>
      <c r="G82" s="91" t="s">
        <v>334</v>
      </c>
      <c r="H82" s="91" t="s">
        <v>335</v>
      </c>
      <c r="I82" s="127">
        <f>+G82-H82</f>
        <v>103448.09999999998</v>
      </c>
      <c r="J82" s="146" t="s">
        <v>336</v>
      </c>
      <c r="K82" s="25"/>
      <c r="L82" s="25"/>
    </row>
    <row r="83" spans="1:12" s="26" customFormat="1" ht="267.75">
      <c r="A83" s="149" t="s">
        <v>337</v>
      </c>
      <c r="B83" s="149" t="s">
        <v>338</v>
      </c>
      <c r="C83" s="146" t="s">
        <v>339</v>
      </c>
      <c r="D83" s="149" t="s">
        <v>340</v>
      </c>
      <c r="E83" s="149" t="s">
        <v>341</v>
      </c>
      <c r="F83" s="149" t="s">
        <v>342</v>
      </c>
      <c r="G83" s="128" t="s">
        <v>343</v>
      </c>
      <c r="H83" s="128" t="s">
        <v>344</v>
      </c>
      <c r="I83" s="127">
        <f>+G83-H83</f>
        <v>-1288320</v>
      </c>
      <c r="J83" s="149" t="s">
        <v>59</v>
      </c>
      <c r="K83" s="25"/>
      <c r="L83" s="25"/>
    </row>
    <row r="84" spans="1:12" s="26" customFormat="1" ht="63">
      <c r="A84" s="174" t="s">
        <v>345</v>
      </c>
      <c r="B84" s="174" t="s">
        <v>346</v>
      </c>
      <c r="C84" s="174" t="s">
        <v>347</v>
      </c>
      <c r="D84" s="174" t="s">
        <v>348</v>
      </c>
      <c r="E84" s="174" t="s">
        <v>349</v>
      </c>
      <c r="F84" s="97" t="s">
        <v>350</v>
      </c>
      <c r="G84" s="129" t="s">
        <v>351</v>
      </c>
      <c r="H84" s="129" t="s">
        <v>351</v>
      </c>
      <c r="I84" s="130">
        <f>+G84-H84</f>
        <v>0</v>
      </c>
      <c r="J84" s="163" t="s">
        <v>352</v>
      </c>
      <c r="K84" s="25"/>
      <c r="L84" s="25"/>
    </row>
    <row r="85" spans="1:12" s="26" customFormat="1" ht="15.75">
      <c r="A85" s="176"/>
      <c r="B85" s="176"/>
      <c r="C85" s="176"/>
      <c r="D85" s="176"/>
      <c r="E85" s="176"/>
      <c r="F85" s="99"/>
      <c r="G85" s="131"/>
      <c r="H85" s="131"/>
      <c r="I85" s="132"/>
      <c r="J85" s="164"/>
      <c r="K85" s="25"/>
      <c r="L85" s="25"/>
    </row>
    <row r="86" spans="1:12" s="26" customFormat="1" ht="236.25">
      <c r="A86" s="89" t="s">
        <v>353</v>
      </c>
      <c r="B86" s="149" t="s">
        <v>354</v>
      </c>
      <c r="C86" s="146" t="s">
        <v>60</v>
      </c>
      <c r="D86" s="149" t="s">
        <v>355</v>
      </c>
      <c r="E86" s="149" t="s">
        <v>356</v>
      </c>
      <c r="F86" s="248" t="s">
        <v>357</v>
      </c>
      <c r="G86" s="133" t="s">
        <v>358</v>
      </c>
      <c r="H86" s="134" t="s">
        <v>359</v>
      </c>
      <c r="I86" s="135">
        <f>+G86-H86</f>
        <v>288717</v>
      </c>
      <c r="J86" s="149" t="s">
        <v>360</v>
      </c>
      <c r="K86" s="25"/>
      <c r="L86" s="25"/>
    </row>
    <row r="87" spans="1:12" s="26" customFormat="1" ht="15.75">
      <c r="A87" s="227" t="s">
        <v>65</v>
      </c>
      <c r="B87" s="228"/>
      <c r="C87" s="228"/>
      <c r="D87" s="228"/>
      <c r="E87" s="228"/>
      <c r="F87" s="228"/>
      <c r="G87" s="228"/>
      <c r="H87" s="228"/>
      <c r="I87" s="228"/>
      <c r="J87" s="229"/>
      <c r="K87" s="25"/>
      <c r="L87" s="25"/>
    </row>
    <row r="88" spans="1:12" s="28" customFormat="1" ht="141.75">
      <c r="A88" s="174" t="s">
        <v>361</v>
      </c>
      <c r="B88" s="174" t="s">
        <v>362</v>
      </c>
      <c r="C88" s="146" t="s">
        <v>363</v>
      </c>
      <c r="D88" s="149" t="s">
        <v>364</v>
      </c>
      <c r="E88" s="149" t="s">
        <v>365</v>
      </c>
      <c r="F88" s="149" t="s">
        <v>366</v>
      </c>
      <c r="G88" s="180" t="s">
        <v>367</v>
      </c>
      <c r="H88" s="180" t="s">
        <v>368</v>
      </c>
      <c r="I88" s="184">
        <f>+G88-H88</f>
        <v>-661617.35999999987</v>
      </c>
      <c r="J88" s="163" t="s">
        <v>369</v>
      </c>
      <c r="K88" s="27"/>
      <c r="L88" s="27"/>
    </row>
    <row r="89" spans="1:12" s="28" customFormat="1" ht="173.25">
      <c r="A89" s="176"/>
      <c r="B89" s="176"/>
      <c r="C89" s="146" t="s">
        <v>370</v>
      </c>
      <c r="D89" s="149" t="s">
        <v>371</v>
      </c>
      <c r="E89" s="149" t="s">
        <v>372</v>
      </c>
      <c r="F89" s="149" t="s">
        <v>373</v>
      </c>
      <c r="G89" s="181"/>
      <c r="H89" s="181"/>
      <c r="I89" s="185"/>
      <c r="J89" s="164"/>
      <c r="K89" s="27"/>
      <c r="L89" s="27"/>
    </row>
    <row r="90" spans="1:12" s="28" customFormat="1" ht="94.5">
      <c r="A90" s="149" t="s">
        <v>374</v>
      </c>
      <c r="B90" s="149" t="s">
        <v>375</v>
      </c>
      <c r="C90" s="146" t="s">
        <v>376</v>
      </c>
      <c r="D90" s="149" t="s">
        <v>377</v>
      </c>
      <c r="E90" s="149" t="s">
        <v>378</v>
      </c>
      <c r="F90" s="149" t="s">
        <v>379</v>
      </c>
      <c r="G90" s="91" t="s">
        <v>380</v>
      </c>
      <c r="H90" s="91" t="s">
        <v>381</v>
      </c>
      <c r="I90" s="127">
        <f>+G90-H90</f>
        <v>66259.63</v>
      </c>
      <c r="J90" s="149" t="s">
        <v>66</v>
      </c>
      <c r="K90" s="27"/>
      <c r="L90" s="27"/>
    </row>
    <row r="91" spans="1:12" s="28" customFormat="1" ht="15.75">
      <c r="A91" s="165" t="s">
        <v>382</v>
      </c>
      <c r="B91" s="166"/>
      <c r="C91" s="166"/>
      <c r="D91" s="166"/>
      <c r="E91" s="167"/>
      <c r="F91" s="136"/>
      <c r="G91" s="137">
        <f>SUM(G13,G17,G22,G28,G35,G38,G39,G40,G43,G44,G46,G47,G52,G58,G69,G71,G82,G83,G84,G86,G88,G90)</f>
        <v>219542280.75</v>
      </c>
      <c r="H91" s="137">
        <f t="shared" ref="H91" si="0">SUM(H13,H17,H22,H28,H35,H38,H39,H40,H43,H44,H46,H47,H52,H58,H69,H71,H82,H83,H84,H86,H88,H90)</f>
        <v>85393206.640000001</v>
      </c>
      <c r="I91" s="138">
        <f>+G91-H91</f>
        <v>134149074.11</v>
      </c>
      <c r="J91" s="139"/>
      <c r="K91" s="27"/>
      <c r="L91" s="27"/>
    </row>
    <row r="92" spans="1:12" s="28" customFormat="1" ht="15.75">
      <c r="A92" s="165" t="s">
        <v>383</v>
      </c>
      <c r="B92" s="166"/>
      <c r="C92" s="166"/>
      <c r="D92" s="166"/>
      <c r="E92" s="167"/>
      <c r="F92" s="140"/>
      <c r="G92" s="141"/>
      <c r="H92" s="141"/>
      <c r="I92" s="142"/>
      <c r="J92" s="139"/>
      <c r="K92" s="27"/>
      <c r="L92" s="27"/>
    </row>
    <row r="93" spans="1:12" s="28" customFormat="1">
      <c r="A93" s="80"/>
      <c r="B93" s="81"/>
      <c r="C93" s="82"/>
      <c r="D93" s="83"/>
      <c r="E93" s="32"/>
      <c r="F93" s="33"/>
      <c r="G93" s="84"/>
      <c r="H93" s="79"/>
      <c r="I93" s="85"/>
      <c r="J93" s="74"/>
      <c r="K93" s="27"/>
      <c r="L93" s="27"/>
    </row>
    <row r="94" spans="1:12" s="28" customFormat="1" ht="20.25">
      <c r="A94" s="168" t="s">
        <v>384</v>
      </c>
      <c r="B94" s="168"/>
      <c r="C94" s="168"/>
      <c r="D94" s="168"/>
      <c r="E94" s="168"/>
      <c r="F94" s="168"/>
      <c r="G94" s="168"/>
      <c r="H94" s="168"/>
      <c r="I94" s="168"/>
      <c r="J94" s="168"/>
      <c r="K94" s="27"/>
      <c r="L94" s="27"/>
    </row>
    <row r="95" spans="1:12" s="28" customFormat="1" ht="15.75">
      <c r="A95" s="169" t="s">
        <v>86</v>
      </c>
      <c r="B95" s="169"/>
      <c r="C95" s="169"/>
      <c r="D95" s="169"/>
      <c r="E95" s="169"/>
      <c r="F95" s="169"/>
      <c r="G95" s="169"/>
      <c r="H95" s="169"/>
      <c r="I95" s="169"/>
      <c r="J95" s="169"/>
      <c r="K95" s="27"/>
      <c r="L95" s="27"/>
    </row>
    <row r="96" spans="1:12" s="28" customFormat="1" ht="110.25">
      <c r="A96" s="149" t="s">
        <v>385</v>
      </c>
      <c r="B96" s="149" t="s">
        <v>386</v>
      </c>
      <c r="C96" s="146" t="s">
        <v>387</v>
      </c>
      <c r="D96" s="149" t="s">
        <v>388</v>
      </c>
      <c r="E96" s="149" t="s">
        <v>389</v>
      </c>
      <c r="F96" s="149" t="s">
        <v>390</v>
      </c>
      <c r="G96" s="156">
        <v>0</v>
      </c>
      <c r="H96" s="156">
        <v>0</v>
      </c>
      <c r="I96" s="156">
        <v>0</v>
      </c>
      <c r="J96" s="149" t="s">
        <v>391</v>
      </c>
      <c r="K96" s="27"/>
      <c r="L96" s="27"/>
    </row>
    <row r="97" spans="1:15" s="28" customFormat="1" ht="94.5">
      <c r="A97" s="149"/>
      <c r="B97" s="149"/>
      <c r="C97" s="146"/>
      <c r="D97" s="149" t="s">
        <v>392</v>
      </c>
      <c r="E97" s="149" t="s">
        <v>393</v>
      </c>
      <c r="F97" s="149"/>
      <c r="G97" s="154"/>
      <c r="H97" s="154"/>
      <c r="I97" s="154"/>
      <c r="J97" s="149" t="s">
        <v>260</v>
      </c>
      <c r="K97" s="27"/>
      <c r="L97" s="27"/>
    </row>
    <row r="98" spans="1:15" s="26" customFormat="1" ht="15.75">
      <c r="A98" s="178" t="s">
        <v>105</v>
      </c>
      <c r="B98" s="178"/>
      <c r="C98" s="178"/>
      <c r="D98" s="178"/>
      <c r="E98" s="178"/>
      <c r="F98" s="178"/>
      <c r="G98" s="178"/>
      <c r="H98" s="178"/>
      <c r="I98" s="178"/>
      <c r="J98" s="178"/>
      <c r="K98" s="25"/>
      <c r="L98" s="25"/>
    </row>
    <row r="99" spans="1:15" s="26" customFormat="1" ht="204.75">
      <c r="A99" s="174" t="s">
        <v>394</v>
      </c>
      <c r="B99" s="149" t="s">
        <v>395</v>
      </c>
      <c r="C99" s="163" t="s">
        <v>24</v>
      </c>
      <c r="D99" s="149" t="s">
        <v>396</v>
      </c>
      <c r="E99" s="143" t="s">
        <v>397</v>
      </c>
      <c r="F99" s="149" t="s">
        <v>390</v>
      </c>
      <c r="G99" s="156">
        <v>0</v>
      </c>
      <c r="H99" s="156">
        <v>0</v>
      </c>
      <c r="I99" s="156">
        <v>0</v>
      </c>
      <c r="J99" s="163"/>
      <c r="K99" s="25"/>
      <c r="L99" s="25"/>
    </row>
    <row r="100" spans="1:15" s="26" customFormat="1" ht="78.75">
      <c r="A100" s="175"/>
      <c r="B100" s="149" t="s">
        <v>27</v>
      </c>
      <c r="C100" s="179"/>
      <c r="D100" s="149" t="s">
        <v>398</v>
      </c>
      <c r="E100" s="144" t="s">
        <v>399</v>
      </c>
      <c r="F100" s="144" t="s">
        <v>390</v>
      </c>
      <c r="G100" s="157"/>
      <c r="H100" s="157"/>
      <c r="I100" s="157"/>
      <c r="J100" s="164"/>
      <c r="K100" s="25"/>
      <c r="L100" s="25"/>
    </row>
    <row r="101" spans="1:15" s="28" customFormat="1" ht="141.75">
      <c r="A101" s="176"/>
      <c r="B101" s="149"/>
      <c r="C101" s="164"/>
      <c r="D101" s="149" t="s">
        <v>400</v>
      </c>
      <c r="E101" s="112" t="s">
        <v>401</v>
      </c>
      <c r="F101" s="112" t="s">
        <v>390</v>
      </c>
      <c r="G101" s="145"/>
      <c r="H101" s="145"/>
      <c r="I101" s="145"/>
      <c r="J101" s="149"/>
      <c r="K101" s="27"/>
      <c r="L101" s="27"/>
    </row>
    <row r="102" spans="1:15" s="26" customFormat="1" ht="126">
      <c r="A102" s="174" t="s">
        <v>402</v>
      </c>
      <c r="B102" s="149" t="s">
        <v>403</v>
      </c>
      <c r="C102" s="163" t="s">
        <v>33</v>
      </c>
      <c r="D102" s="149" t="s">
        <v>404</v>
      </c>
      <c r="E102" s="149" t="s">
        <v>405</v>
      </c>
      <c r="F102" s="149" t="s">
        <v>406</v>
      </c>
      <c r="G102" s="154">
        <v>206250</v>
      </c>
      <c r="H102" s="154">
        <v>209805</v>
      </c>
      <c r="I102" s="154">
        <f>+G102-H102</f>
        <v>-3555</v>
      </c>
      <c r="J102" s="160" t="s">
        <v>407</v>
      </c>
      <c r="K102" s="25"/>
      <c r="L102" s="25"/>
    </row>
    <row r="103" spans="1:15" s="35" customFormat="1" ht="220.5">
      <c r="A103" s="175"/>
      <c r="B103" s="149" t="s">
        <v>408</v>
      </c>
      <c r="C103" s="179"/>
      <c r="D103" s="149" t="s">
        <v>409</v>
      </c>
      <c r="E103" s="149" t="s">
        <v>410</v>
      </c>
      <c r="F103" s="149" t="s">
        <v>411</v>
      </c>
      <c r="G103" s="145"/>
      <c r="H103" s="145"/>
      <c r="I103" s="145"/>
      <c r="J103" s="160"/>
      <c r="K103" s="34"/>
      <c r="L103" s="34"/>
    </row>
    <row r="104" spans="1:15" s="37" customFormat="1" ht="47.25">
      <c r="A104" s="175"/>
      <c r="B104" s="149" t="s">
        <v>34</v>
      </c>
      <c r="C104" s="179"/>
      <c r="D104" s="149" t="s">
        <v>412</v>
      </c>
      <c r="E104" s="149" t="s">
        <v>413</v>
      </c>
      <c r="F104" s="149"/>
      <c r="G104" s="154"/>
      <c r="H104" s="154"/>
      <c r="I104" s="154"/>
      <c r="J104" s="160"/>
      <c r="K104" s="36"/>
      <c r="L104" s="36"/>
      <c r="M104" s="36"/>
      <c r="N104" s="36"/>
      <c r="O104" s="36"/>
    </row>
    <row r="105" spans="1:15" s="37" customFormat="1" ht="110.25">
      <c r="A105" s="175"/>
      <c r="B105" s="149" t="s">
        <v>414</v>
      </c>
      <c r="C105" s="179"/>
      <c r="D105" s="149" t="s">
        <v>415</v>
      </c>
      <c r="E105" s="149" t="s">
        <v>416</v>
      </c>
      <c r="F105" s="149" t="s">
        <v>417</v>
      </c>
      <c r="G105" s="154"/>
      <c r="H105" s="154"/>
      <c r="I105" s="154"/>
      <c r="J105" s="160"/>
      <c r="K105" s="36"/>
      <c r="L105" s="36"/>
      <c r="M105" s="36"/>
      <c r="N105" s="36"/>
      <c r="O105" s="36"/>
    </row>
    <row r="106" spans="1:15" s="37" customFormat="1" ht="173.25">
      <c r="A106" s="175"/>
      <c r="B106" s="149" t="s">
        <v>418</v>
      </c>
      <c r="C106" s="179"/>
      <c r="D106" s="149" t="s">
        <v>419</v>
      </c>
      <c r="E106" s="149" t="s">
        <v>420</v>
      </c>
      <c r="F106" s="149" t="s">
        <v>421</v>
      </c>
      <c r="G106" s="154"/>
      <c r="H106" s="154"/>
      <c r="I106" s="154"/>
      <c r="J106" s="160"/>
      <c r="K106" s="36"/>
      <c r="L106" s="36"/>
      <c r="M106" s="36"/>
      <c r="N106" s="36"/>
      <c r="O106" s="36"/>
    </row>
    <row r="107" spans="1:15" s="28" customFormat="1" ht="78.75">
      <c r="A107" s="175"/>
      <c r="B107" s="163"/>
      <c r="C107" s="179"/>
      <c r="D107" s="149" t="s">
        <v>422</v>
      </c>
      <c r="E107" s="149" t="s">
        <v>423</v>
      </c>
      <c r="F107" s="149" t="s">
        <v>424</v>
      </c>
      <c r="G107" s="154"/>
      <c r="H107" s="154"/>
      <c r="I107" s="154"/>
      <c r="J107" s="146"/>
      <c r="K107" s="27"/>
      <c r="L107" s="27"/>
      <c r="M107" s="38"/>
      <c r="N107" s="38"/>
      <c r="O107" s="39"/>
    </row>
    <row r="108" spans="1:15" s="28" customFormat="1" ht="47.25">
      <c r="A108" s="176"/>
      <c r="B108" s="164"/>
      <c r="C108" s="164"/>
      <c r="D108" s="149" t="s">
        <v>425</v>
      </c>
      <c r="E108" s="149" t="s">
        <v>426</v>
      </c>
      <c r="F108" s="149" t="s">
        <v>427</v>
      </c>
      <c r="G108" s="154"/>
      <c r="H108" s="154"/>
      <c r="I108" s="154"/>
      <c r="J108" s="146"/>
      <c r="K108" s="27"/>
      <c r="L108" s="27"/>
      <c r="M108" s="38"/>
      <c r="N108" s="38"/>
      <c r="O108" s="39"/>
    </row>
    <row r="109" spans="1:15" s="28" customFormat="1" ht="47.25">
      <c r="A109" s="174" t="s">
        <v>428</v>
      </c>
      <c r="B109" s="174" t="s">
        <v>429</v>
      </c>
      <c r="C109" s="160" t="s">
        <v>430</v>
      </c>
      <c r="D109" s="149" t="s">
        <v>431</v>
      </c>
      <c r="E109" s="149" t="s">
        <v>432</v>
      </c>
      <c r="F109" s="149" t="s">
        <v>433</v>
      </c>
      <c r="G109" s="154">
        <v>5000000</v>
      </c>
      <c r="H109" s="154" t="s">
        <v>434</v>
      </c>
      <c r="I109" s="154">
        <f>+G109-H109</f>
        <v>0</v>
      </c>
      <c r="J109" s="146" t="s">
        <v>58</v>
      </c>
      <c r="K109" s="27"/>
      <c r="L109" s="27"/>
      <c r="M109" s="38"/>
      <c r="N109" s="38"/>
      <c r="O109" s="39"/>
    </row>
    <row r="110" spans="1:15" s="28" customFormat="1" ht="63">
      <c r="A110" s="175"/>
      <c r="B110" s="175"/>
      <c r="C110" s="160"/>
      <c r="D110" s="97" t="s">
        <v>435</v>
      </c>
      <c r="E110" s="97" t="s">
        <v>436</v>
      </c>
      <c r="F110" s="97" t="s">
        <v>437</v>
      </c>
      <c r="G110" s="154"/>
      <c r="H110" s="154" t="s">
        <v>438</v>
      </c>
      <c r="I110" s="145" t="s">
        <v>439</v>
      </c>
      <c r="J110" s="146" t="s">
        <v>58</v>
      </c>
      <c r="K110" s="27"/>
      <c r="L110" s="27"/>
      <c r="M110" s="38"/>
      <c r="N110" s="38"/>
      <c r="O110" s="39"/>
    </row>
    <row r="111" spans="1:15" s="26" customFormat="1" ht="63">
      <c r="A111" s="175"/>
      <c r="B111" s="175"/>
      <c r="C111" s="226"/>
      <c r="D111" s="147" t="s">
        <v>440</v>
      </c>
      <c r="E111" s="97" t="s">
        <v>441</v>
      </c>
      <c r="F111" s="104" t="s">
        <v>442</v>
      </c>
      <c r="G111" s="150"/>
      <c r="H111" s="150" t="s">
        <v>443</v>
      </c>
      <c r="I111" s="156" t="s">
        <v>439</v>
      </c>
      <c r="J111" s="163" t="s">
        <v>58</v>
      </c>
      <c r="K111" s="25"/>
      <c r="L111" s="25"/>
      <c r="M111" s="41"/>
      <c r="N111" s="41"/>
      <c r="O111" s="42"/>
    </row>
    <row r="112" spans="1:15" s="26" customFormat="1" ht="63">
      <c r="A112" s="175"/>
      <c r="B112" s="175"/>
      <c r="C112" s="226"/>
      <c r="D112" s="148" t="s">
        <v>444</v>
      </c>
      <c r="E112" s="99" t="s">
        <v>445</v>
      </c>
      <c r="F112" s="120" t="s">
        <v>446</v>
      </c>
      <c r="G112" s="151"/>
      <c r="H112" s="151"/>
      <c r="I112" s="157"/>
      <c r="J112" s="164"/>
      <c r="K112" s="25"/>
      <c r="L112" s="25"/>
    </row>
    <row r="113" spans="1:14" s="26" customFormat="1" ht="78.75">
      <c r="A113" s="175"/>
      <c r="B113" s="175"/>
      <c r="C113" s="160"/>
      <c r="D113" s="99" t="s">
        <v>447</v>
      </c>
      <c r="E113" s="99" t="s">
        <v>448</v>
      </c>
      <c r="F113" s="99" t="s">
        <v>449</v>
      </c>
      <c r="G113" s="154"/>
      <c r="H113" s="154" t="s">
        <v>450</v>
      </c>
      <c r="I113" s="145" t="s">
        <v>439</v>
      </c>
      <c r="J113" s="149" t="s">
        <v>451</v>
      </c>
      <c r="K113" s="25"/>
      <c r="L113" s="25"/>
    </row>
    <row r="114" spans="1:14" s="26" customFormat="1" ht="63">
      <c r="A114" s="175"/>
      <c r="B114" s="175"/>
      <c r="C114" s="160"/>
      <c r="D114" s="149" t="s">
        <v>452</v>
      </c>
      <c r="E114" s="149" t="s">
        <v>453</v>
      </c>
      <c r="F114" s="149" t="s">
        <v>446</v>
      </c>
      <c r="G114" s="154"/>
      <c r="H114" s="154" t="s">
        <v>454</v>
      </c>
      <c r="I114" s="145" t="s">
        <v>439</v>
      </c>
      <c r="J114" s="146" t="s">
        <v>58</v>
      </c>
      <c r="K114" s="25"/>
      <c r="L114" s="25"/>
    </row>
    <row r="115" spans="1:14" s="44" customFormat="1" ht="63">
      <c r="A115" s="176"/>
      <c r="B115" s="176"/>
      <c r="C115" s="146" t="s">
        <v>455</v>
      </c>
      <c r="D115" s="149" t="s">
        <v>456</v>
      </c>
      <c r="E115" s="149" t="s">
        <v>457</v>
      </c>
      <c r="F115" s="149" t="s">
        <v>458</v>
      </c>
      <c r="G115" s="154"/>
      <c r="H115" s="154" t="s">
        <v>459</v>
      </c>
      <c r="I115" s="145" t="s">
        <v>439</v>
      </c>
      <c r="J115" s="146" t="s">
        <v>58</v>
      </c>
      <c r="K115" s="43"/>
      <c r="L115" s="43"/>
    </row>
    <row r="116" spans="1:14" s="44" customFormat="1" ht="330.75">
      <c r="A116" s="103" t="s">
        <v>460</v>
      </c>
      <c r="B116" s="103" t="s">
        <v>461</v>
      </c>
      <c r="C116" s="103" t="s">
        <v>462</v>
      </c>
      <c r="D116" s="101" t="s">
        <v>463</v>
      </c>
      <c r="E116" s="102" t="s">
        <v>464</v>
      </c>
      <c r="F116" s="102" t="s">
        <v>465</v>
      </c>
      <c r="G116" s="150">
        <v>15500000</v>
      </c>
      <c r="H116" s="150">
        <v>16258554</v>
      </c>
      <c r="I116" s="150">
        <f>+G116-H116</f>
        <v>-758554</v>
      </c>
      <c r="J116" s="103" t="s">
        <v>58</v>
      </c>
      <c r="K116" s="43"/>
      <c r="L116" s="43"/>
    </row>
    <row r="117" spans="1:14" s="44" customFormat="1" ht="362.25">
      <c r="A117" s="149"/>
      <c r="B117" s="149" t="s">
        <v>466</v>
      </c>
      <c r="C117" s="146" t="s">
        <v>467</v>
      </c>
      <c r="D117" s="149" t="s">
        <v>468</v>
      </c>
      <c r="E117" s="149" t="s">
        <v>469</v>
      </c>
      <c r="F117" s="149" t="s">
        <v>470</v>
      </c>
      <c r="G117" s="154">
        <v>12800000</v>
      </c>
      <c r="H117" s="154">
        <v>4856000</v>
      </c>
      <c r="I117" s="154">
        <f>+G117-H117</f>
        <v>7944000</v>
      </c>
      <c r="J117" s="146" t="s">
        <v>58</v>
      </c>
      <c r="K117" s="43"/>
      <c r="L117" s="43"/>
      <c r="M117" s="45"/>
      <c r="N117" s="46"/>
    </row>
    <row r="118" spans="1:14" s="26" customFormat="1" ht="283.5">
      <c r="A118" s="149"/>
      <c r="B118" s="149" t="s">
        <v>471</v>
      </c>
      <c r="C118" s="146" t="s">
        <v>472</v>
      </c>
      <c r="D118" s="149" t="s">
        <v>473</v>
      </c>
      <c r="E118" s="149" t="s">
        <v>474</v>
      </c>
      <c r="F118" s="149" t="s">
        <v>475</v>
      </c>
      <c r="G118" s="154">
        <v>1900000</v>
      </c>
      <c r="H118" s="154">
        <v>780850</v>
      </c>
      <c r="I118" s="154">
        <f>+G118-H118</f>
        <v>1119150</v>
      </c>
      <c r="J118" s="146" t="s">
        <v>58</v>
      </c>
      <c r="K118" s="25"/>
      <c r="L118" s="25"/>
      <c r="M118" s="48"/>
      <c r="N118" s="49"/>
    </row>
    <row r="119" spans="1:14" s="26" customFormat="1">
      <c r="A119" s="159"/>
      <c r="B119" s="159" t="s">
        <v>476</v>
      </c>
      <c r="C119" s="159" t="s">
        <v>477</v>
      </c>
      <c r="D119" s="159" t="s">
        <v>478</v>
      </c>
      <c r="E119" s="159" t="s">
        <v>479</v>
      </c>
      <c r="F119" s="174" t="s">
        <v>480</v>
      </c>
      <c r="G119" s="171">
        <v>2000000</v>
      </c>
      <c r="H119" s="171">
        <v>2000000</v>
      </c>
      <c r="I119" s="171">
        <f>+G119-H119</f>
        <v>0</v>
      </c>
      <c r="J119" s="159" t="s">
        <v>481</v>
      </c>
      <c r="K119" s="25"/>
      <c r="L119" s="25"/>
      <c r="M119" s="48"/>
      <c r="N119" s="49"/>
    </row>
    <row r="120" spans="1:14" s="26" customFormat="1">
      <c r="A120" s="159"/>
      <c r="B120" s="159"/>
      <c r="C120" s="159"/>
      <c r="D120" s="159"/>
      <c r="E120" s="159"/>
      <c r="F120" s="175"/>
      <c r="G120" s="177"/>
      <c r="H120" s="177"/>
      <c r="I120" s="177"/>
      <c r="J120" s="159"/>
      <c r="K120" s="25"/>
      <c r="L120" s="25"/>
      <c r="M120" s="48"/>
      <c r="N120" s="49"/>
    </row>
    <row r="121" spans="1:14" s="26" customFormat="1">
      <c r="A121" s="159"/>
      <c r="B121" s="159"/>
      <c r="C121" s="159"/>
      <c r="D121" s="159"/>
      <c r="E121" s="159"/>
      <c r="F121" s="175"/>
      <c r="G121" s="177"/>
      <c r="H121" s="177"/>
      <c r="I121" s="177"/>
      <c r="J121" s="159"/>
      <c r="K121" s="25"/>
      <c r="L121" s="25"/>
      <c r="M121" s="48"/>
      <c r="N121" s="49"/>
    </row>
    <row r="122" spans="1:14" s="26" customFormat="1">
      <c r="A122" s="159"/>
      <c r="B122" s="159"/>
      <c r="C122" s="159"/>
      <c r="D122" s="159"/>
      <c r="E122" s="159"/>
      <c r="F122" s="175"/>
      <c r="G122" s="177"/>
      <c r="H122" s="177"/>
      <c r="I122" s="177"/>
      <c r="J122" s="159"/>
      <c r="K122" s="25"/>
      <c r="L122" s="25"/>
      <c r="M122" s="48"/>
      <c r="N122" s="49"/>
    </row>
    <row r="123" spans="1:14" s="26" customFormat="1">
      <c r="A123" s="159"/>
      <c r="B123" s="159"/>
      <c r="C123" s="159"/>
      <c r="D123" s="159"/>
      <c r="E123" s="159"/>
      <c r="F123" s="175"/>
      <c r="G123" s="177"/>
      <c r="H123" s="177"/>
      <c r="I123" s="177"/>
      <c r="J123" s="159"/>
      <c r="K123" s="25"/>
      <c r="L123" s="25"/>
      <c r="M123" s="48"/>
      <c r="N123" s="49"/>
    </row>
    <row r="124" spans="1:14" s="26" customFormat="1">
      <c r="A124" s="159"/>
      <c r="B124" s="159"/>
      <c r="C124" s="159"/>
      <c r="D124" s="159"/>
      <c r="E124" s="159"/>
      <c r="F124" s="176"/>
      <c r="G124" s="172"/>
      <c r="H124" s="172"/>
      <c r="I124" s="172"/>
      <c r="J124" s="159"/>
      <c r="K124" s="25"/>
      <c r="L124" s="25"/>
      <c r="M124" s="48"/>
      <c r="N124" s="49"/>
    </row>
    <row r="125" spans="1:14" s="26" customFormat="1" ht="330.75">
      <c r="A125" s="149"/>
      <c r="B125" s="149" t="s">
        <v>482</v>
      </c>
      <c r="C125" s="146" t="s">
        <v>483</v>
      </c>
      <c r="D125" s="149" t="s">
        <v>484</v>
      </c>
      <c r="E125" s="149" t="s">
        <v>485</v>
      </c>
      <c r="F125" s="149" t="s">
        <v>486</v>
      </c>
      <c r="G125" s="154">
        <v>37000000</v>
      </c>
      <c r="H125" s="154">
        <v>50000000</v>
      </c>
      <c r="I125" s="154">
        <f t="shared" ref="I125:I132" si="1">+G125-H125</f>
        <v>-13000000</v>
      </c>
      <c r="J125" s="149" t="s">
        <v>487</v>
      </c>
      <c r="K125" s="25"/>
      <c r="L125" s="25"/>
      <c r="M125" s="48"/>
      <c r="N125" s="49"/>
    </row>
    <row r="126" spans="1:14" s="26" customFormat="1" ht="299.25">
      <c r="A126" s="149"/>
      <c r="B126" s="149" t="s">
        <v>488</v>
      </c>
      <c r="C126" s="146" t="s">
        <v>489</v>
      </c>
      <c r="D126" s="149" t="s">
        <v>490</v>
      </c>
      <c r="E126" s="149" t="s">
        <v>491</v>
      </c>
      <c r="F126" s="149" t="s">
        <v>492</v>
      </c>
      <c r="G126" s="154">
        <v>2000000</v>
      </c>
      <c r="H126" s="154">
        <v>120000</v>
      </c>
      <c r="I126" s="154">
        <f t="shared" si="1"/>
        <v>1880000</v>
      </c>
      <c r="J126" s="146" t="s">
        <v>58</v>
      </c>
      <c r="K126" s="25"/>
      <c r="L126" s="25"/>
      <c r="M126" s="48"/>
      <c r="N126" s="49"/>
    </row>
    <row r="127" spans="1:14" s="26" customFormat="1" ht="78.75">
      <c r="A127" s="149"/>
      <c r="B127" s="149" t="s">
        <v>493</v>
      </c>
      <c r="C127" s="146" t="s">
        <v>494</v>
      </c>
      <c r="D127" s="149" t="s">
        <v>495</v>
      </c>
      <c r="E127" s="149" t="s">
        <v>496</v>
      </c>
      <c r="F127" s="149" t="s">
        <v>497</v>
      </c>
      <c r="G127" s="154" t="s">
        <v>498</v>
      </c>
      <c r="H127" s="154"/>
      <c r="I127" s="154">
        <f t="shared" si="1"/>
        <v>4500000</v>
      </c>
      <c r="J127" s="146" t="s">
        <v>58</v>
      </c>
      <c r="K127" s="25"/>
      <c r="L127" s="25"/>
      <c r="M127" s="48"/>
      <c r="N127" s="49"/>
    </row>
    <row r="128" spans="1:14" s="26" customFormat="1" ht="126">
      <c r="A128" s="149"/>
      <c r="B128" s="149" t="s">
        <v>499</v>
      </c>
      <c r="C128" s="146" t="s">
        <v>500</v>
      </c>
      <c r="D128" s="149" t="s">
        <v>501</v>
      </c>
      <c r="E128" s="149" t="s">
        <v>502</v>
      </c>
      <c r="F128" s="149" t="s">
        <v>503</v>
      </c>
      <c r="G128" s="154">
        <v>22420500</v>
      </c>
      <c r="H128" s="154">
        <v>21069749.52</v>
      </c>
      <c r="I128" s="154">
        <f t="shared" si="1"/>
        <v>1350750.4800000004</v>
      </c>
      <c r="J128" s="146" t="s">
        <v>504</v>
      </c>
      <c r="K128" s="25"/>
      <c r="L128" s="25"/>
      <c r="M128" s="48"/>
      <c r="N128" s="49"/>
    </row>
    <row r="129" spans="1:14" s="44" customFormat="1" ht="78.75">
      <c r="A129" s="89" t="s">
        <v>505</v>
      </c>
      <c r="B129" s="149" t="s">
        <v>506</v>
      </c>
      <c r="C129" s="146" t="s">
        <v>507</v>
      </c>
      <c r="D129" s="149" t="s">
        <v>508</v>
      </c>
      <c r="E129" s="149" t="s">
        <v>509</v>
      </c>
      <c r="F129" s="149" t="s">
        <v>510</v>
      </c>
      <c r="G129" s="154">
        <v>2070750</v>
      </c>
      <c r="H129" s="154">
        <v>1929573.96</v>
      </c>
      <c r="I129" s="154">
        <f t="shared" si="1"/>
        <v>141176.04000000004</v>
      </c>
      <c r="J129" s="149" t="s">
        <v>62</v>
      </c>
      <c r="K129" s="43"/>
      <c r="L129" s="43"/>
      <c r="M129" s="45"/>
      <c r="N129" s="46"/>
    </row>
    <row r="130" spans="1:14" s="26" customFormat="1" ht="63">
      <c r="A130" s="89"/>
      <c r="B130" s="149"/>
      <c r="C130" s="146" t="s">
        <v>63</v>
      </c>
      <c r="D130" s="149"/>
      <c r="E130" s="149" t="s">
        <v>511</v>
      </c>
      <c r="F130" s="149" t="s">
        <v>512</v>
      </c>
      <c r="G130" s="154">
        <v>2447750</v>
      </c>
      <c r="H130" s="154">
        <v>2246459.9500000002</v>
      </c>
      <c r="I130" s="154">
        <f t="shared" si="1"/>
        <v>201290.04999999981</v>
      </c>
      <c r="J130" s="149" t="s">
        <v>62</v>
      </c>
      <c r="K130" s="25"/>
      <c r="L130" s="25"/>
      <c r="M130" s="48"/>
      <c r="N130" s="49"/>
    </row>
    <row r="131" spans="1:14" s="26" customFormat="1" ht="173.25">
      <c r="A131" s="89" t="s">
        <v>64</v>
      </c>
      <c r="B131" s="149" t="s">
        <v>513</v>
      </c>
      <c r="C131" s="146" t="s">
        <v>514</v>
      </c>
      <c r="D131" s="149" t="s">
        <v>515</v>
      </c>
      <c r="E131" s="149" t="s">
        <v>516</v>
      </c>
      <c r="F131" s="149" t="s">
        <v>517</v>
      </c>
      <c r="G131" s="154">
        <v>332500</v>
      </c>
      <c r="H131" s="154">
        <v>316050</v>
      </c>
      <c r="I131" s="154">
        <f t="shared" si="1"/>
        <v>16450</v>
      </c>
      <c r="J131" s="149" t="s">
        <v>260</v>
      </c>
      <c r="K131" s="25"/>
      <c r="L131" s="25"/>
      <c r="M131" s="48"/>
      <c r="N131" s="49"/>
    </row>
    <row r="132" spans="1:14" s="26" customFormat="1" ht="15.75">
      <c r="A132" s="165" t="s">
        <v>382</v>
      </c>
      <c r="B132" s="166"/>
      <c r="C132" s="166"/>
      <c r="D132" s="166"/>
      <c r="E132" s="167"/>
      <c r="F132" s="136"/>
      <c r="G132" s="152">
        <f>SUM(G96,G97,G99,G100,G101,G102,G103,G104,G105,G106,G107,G108,G109,G110,G111,G112,G113,G114,G115,G116,G117,,G119,G125,G126,G127,G128,G129,G130,G131)</f>
        <v>101777750</v>
      </c>
      <c r="H132" s="152">
        <f>SUM(H96,H97,H99,H100,H101,H102,H103,H104,H105,H106,H107,H108,H109,H110,H111,H112,H113,H114,H115,H116,H117,,H119,H125,H126,H127,H128,H129,H130,H131)</f>
        <v>99006192.429999992</v>
      </c>
      <c r="I132" s="152">
        <f t="shared" si="1"/>
        <v>2771557.5700000077</v>
      </c>
      <c r="J132" s="139"/>
      <c r="K132" s="25"/>
      <c r="L132" s="25"/>
      <c r="M132" s="48"/>
      <c r="N132" s="49"/>
    </row>
    <row r="133" spans="1:14" s="28" customFormat="1" ht="15.75">
      <c r="A133" s="165" t="s">
        <v>383</v>
      </c>
      <c r="B133" s="166"/>
      <c r="C133" s="166"/>
      <c r="D133" s="166"/>
      <c r="E133" s="167"/>
      <c r="F133" s="140"/>
      <c r="G133" s="153"/>
      <c r="H133" s="153"/>
      <c r="I133" s="153"/>
      <c r="J133" s="139"/>
      <c r="K133" s="27"/>
      <c r="L133" s="27"/>
      <c r="M133" s="50"/>
      <c r="N133" s="40"/>
    </row>
    <row r="134" spans="1:14" s="54" customFormat="1">
      <c r="A134" s="75"/>
      <c r="B134" s="75"/>
      <c r="C134" s="73"/>
      <c r="D134" s="75"/>
      <c r="E134" s="47"/>
      <c r="F134" s="47"/>
      <c r="G134" s="78"/>
      <c r="H134" s="77"/>
      <c r="I134" s="77"/>
      <c r="J134" s="76"/>
      <c r="K134" s="51"/>
      <c r="L134" s="51"/>
      <c r="M134" s="52"/>
      <c r="N134" s="53"/>
    </row>
    <row r="135" spans="1:14" s="54" customFormat="1" ht="20.25">
      <c r="A135" s="168" t="s">
        <v>518</v>
      </c>
      <c r="B135" s="168"/>
      <c r="C135" s="168"/>
      <c r="D135" s="168"/>
      <c r="E135" s="168"/>
      <c r="F135" s="168"/>
      <c r="G135" s="168"/>
      <c r="H135" s="168"/>
      <c r="I135" s="168"/>
      <c r="J135" s="168"/>
      <c r="K135" s="51"/>
      <c r="L135" s="51"/>
      <c r="M135" s="52"/>
      <c r="N135" s="53"/>
    </row>
    <row r="136" spans="1:14" s="54" customFormat="1" ht="15.75">
      <c r="A136" s="169" t="s">
        <v>86</v>
      </c>
      <c r="B136" s="169"/>
      <c r="C136" s="169"/>
      <c r="D136" s="169"/>
      <c r="E136" s="169"/>
      <c r="F136" s="169"/>
      <c r="G136" s="169"/>
      <c r="H136" s="169"/>
      <c r="I136" s="169"/>
      <c r="J136" s="169"/>
      <c r="K136" s="51"/>
      <c r="L136" s="51"/>
      <c r="M136" s="52"/>
      <c r="N136" s="53"/>
    </row>
    <row r="137" spans="1:14" s="58" customFormat="1" ht="173.25">
      <c r="A137" s="159" t="s">
        <v>519</v>
      </c>
      <c r="B137" s="159" t="s">
        <v>520</v>
      </c>
      <c r="C137" s="159" t="s">
        <v>521</v>
      </c>
      <c r="D137" s="149" t="s">
        <v>522</v>
      </c>
      <c r="E137" s="149" t="s">
        <v>523</v>
      </c>
      <c r="F137" s="149" t="s">
        <v>523</v>
      </c>
      <c r="G137" s="170">
        <v>800000</v>
      </c>
      <c r="H137" s="171">
        <v>306649.25</v>
      </c>
      <c r="I137" s="171">
        <f>+G137-H137</f>
        <v>493350.75</v>
      </c>
      <c r="J137" s="173" t="s">
        <v>524</v>
      </c>
      <c r="K137" s="55"/>
      <c r="L137" s="55"/>
      <c r="M137" s="56"/>
      <c r="N137" s="57"/>
    </row>
    <row r="138" spans="1:14" s="58" customFormat="1" ht="173.25">
      <c r="A138" s="159"/>
      <c r="B138" s="159"/>
      <c r="C138" s="159"/>
      <c r="D138" s="149" t="s">
        <v>525</v>
      </c>
      <c r="E138" s="149" t="s">
        <v>526</v>
      </c>
      <c r="F138" s="149" t="s">
        <v>527</v>
      </c>
      <c r="G138" s="170"/>
      <c r="H138" s="172"/>
      <c r="I138" s="172"/>
      <c r="J138" s="173"/>
      <c r="K138" s="55"/>
      <c r="L138" s="55"/>
      <c r="M138" s="56"/>
      <c r="N138" s="57"/>
    </row>
    <row r="139" spans="1:14" s="58" customFormat="1" ht="141.75">
      <c r="A139" s="159" t="s">
        <v>528</v>
      </c>
      <c r="B139" s="149" t="s">
        <v>529</v>
      </c>
      <c r="C139" s="160" t="s">
        <v>530</v>
      </c>
      <c r="D139" s="149" t="s">
        <v>68</v>
      </c>
      <c r="E139" s="149" t="s">
        <v>531</v>
      </c>
      <c r="F139" s="97" t="s">
        <v>532</v>
      </c>
      <c r="G139" s="161">
        <v>0</v>
      </c>
      <c r="H139" s="161">
        <v>0</v>
      </c>
      <c r="I139" s="156">
        <v>0</v>
      </c>
      <c r="J139" s="163" t="s">
        <v>533</v>
      </c>
      <c r="K139" s="55"/>
      <c r="L139" s="55"/>
      <c r="M139" s="56"/>
      <c r="N139" s="57"/>
    </row>
    <row r="140" spans="1:14" s="54" customFormat="1" ht="189">
      <c r="A140" s="159"/>
      <c r="B140" s="149" t="s">
        <v>534</v>
      </c>
      <c r="C140" s="160"/>
      <c r="D140" s="149" t="s">
        <v>535</v>
      </c>
      <c r="E140" s="149" t="s">
        <v>536</v>
      </c>
      <c r="F140" s="99" t="s">
        <v>537</v>
      </c>
      <c r="G140" s="162"/>
      <c r="H140" s="162"/>
      <c r="I140" s="157"/>
      <c r="J140" s="164"/>
      <c r="K140" s="51"/>
      <c r="L140" s="51"/>
      <c r="M140" s="52"/>
      <c r="N140" s="53"/>
    </row>
    <row r="141" spans="1:14" s="54" customFormat="1" ht="15.75">
      <c r="A141" s="165" t="s">
        <v>382</v>
      </c>
      <c r="B141" s="166"/>
      <c r="C141" s="166"/>
      <c r="D141" s="166"/>
      <c r="E141" s="167"/>
      <c r="F141" s="136"/>
      <c r="G141" s="152">
        <f>SUM(G137,G139)</f>
        <v>800000</v>
      </c>
      <c r="H141" s="152">
        <f>SUM(H137,H139)</f>
        <v>306649.25</v>
      </c>
      <c r="I141" s="152">
        <f>+G141-H141</f>
        <v>493350.75</v>
      </c>
      <c r="J141" s="139"/>
      <c r="K141" s="51"/>
      <c r="L141" s="51"/>
      <c r="M141" s="52"/>
      <c r="N141" s="53"/>
    </row>
    <row r="142" spans="1:14" s="28" customFormat="1" ht="15.75">
      <c r="A142" s="165" t="s">
        <v>383</v>
      </c>
      <c r="B142" s="166"/>
      <c r="C142" s="166"/>
      <c r="D142" s="166"/>
      <c r="E142" s="167"/>
      <c r="F142" s="140"/>
      <c r="G142" s="158"/>
      <c r="H142" s="153"/>
      <c r="I142" s="153"/>
      <c r="J142" s="139"/>
      <c r="K142" s="27"/>
      <c r="L142" s="27"/>
    </row>
    <row r="143" spans="1:14">
      <c r="A143" s="59" t="s">
        <v>71</v>
      </c>
      <c r="B143" s="60"/>
      <c r="C143" s="61" t="s">
        <v>72</v>
      </c>
      <c r="D143" s="62"/>
      <c r="E143" s="62"/>
      <c r="F143" s="10"/>
      <c r="G143" s="63"/>
      <c r="H143" s="64"/>
      <c r="I143" s="64"/>
      <c r="J143" s="65"/>
    </row>
    <row r="144" spans="1:14">
      <c r="A144" s="66"/>
      <c r="B144" s="67"/>
      <c r="C144" s="68"/>
      <c r="D144" s="10"/>
      <c r="E144" s="10"/>
      <c r="F144" s="10"/>
      <c r="G144" s="63"/>
      <c r="H144" s="64"/>
      <c r="I144" s="64"/>
      <c r="J144" s="69"/>
    </row>
    <row r="145" spans="1:10">
      <c r="A145" s="217" t="s">
        <v>73</v>
      </c>
      <c r="B145" s="218"/>
      <c r="C145" s="217" t="s">
        <v>74</v>
      </c>
      <c r="D145" s="219"/>
      <c r="E145" s="220"/>
      <c r="F145" s="70"/>
      <c r="G145" s="63"/>
      <c r="H145" s="64"/>
      <c r="I145" s="64"/>
      <c r="J145" s="71"/>
    </row>
    <row r="146" spans="1:10">
      <c r="A146" s="221" t="s">
        <v>75</v>
      </c>
      <c r="B146" s="222"/>
      <c r="C146" s="223" t="s">
        <v>76</v>
      </c>
      <c r="D146" s="224"/>
      <c r="E146" s="225"/>
      <c r="F146" s="70"/>
      <c r="G146" s="63"/>
      <c r="H146" s="64"/>
      <c r="I146" s="64"/>
      <c r="J146" s="72"/>
    </row>
  </sheetData>
  <mergeCells count="173">
    <mergeCell ref="A2:J2"/>
    <mergeCell ref="A3:J3"/>
    <mergeCell ref="G8:G9"/>
    <mergeCell ref="H8:H9"/>
    <mergeCell ref="I8:I9"/>
    <mergeCell ref="L8:L9"/>
    <mergeCell ref="M8:M9"/>
    <mergeCell ref="N8:N9"/>
    <mergeCell ref="A11:J11"/>
    <mergeCell ref="A10:J10"/>
    <mergeCell ref="A43:A46"/>
    <mergeCell ref="B43:B46"/>
    <mergeCell ref="C43:C46"/>
    <mergeCell ref="D44:D45"/>
    <mergeCell ref="E44:E45"/>
    <mergeCell ref="J44:J45"/>
    <mergeCell ref="A17:A21"/>
    <mergeCell ref="B17:B19"/>
    <mergeCell ref="A13:A15"/>
    <mergeCell ref="B13:B15"/>
    <mergeCell ref="C13:C15"/>
    <mergeCell ref="G13:G15"/>
    <mergeCell ref="H13:H15"/>
    <mergeCell ref="I13:I15"/>
    <mergeCell ref="J13:J15"/>
    <mergeCell ref="F14:F15"/>
    <mergeCell ref="A16:J16"/>
    <mergeCell ref="C17:C21"/>
    <mergeCell ref="D17:D18"/>
    <mergeCell ref="E17:E18"/>
    <mergeCell ref="F17:F18"/>
    <mergeCell ref="G17:G21"/>
    <mergeCell ref="A145:B145"/>
    <mergeCell ref="C145:E145"/>
    <mergeCell ref="A146:B146"/>
    <mergeCell ref="C146:E146"/>
    <mergeCell ref="A109:A115"/>
    <mergeCell ref="B109:B115"/>
    <mergeCell ref="C109:C114"/>
    <mergeCell ref="J111:J112"/>
    <mergeCell ref="A84:A85"/>
    <mergeCell ref="B84:B85"/>
    <mergeCell ref="C84:C85"/>
    <mergeCell ref="D84:D85"/>
    <mergeCell ref="E84:E85"/>
    <mergeCell ref="A87:J87"/>
    <mergeCell ref="A88:A89"/>
    <mergeCell ref="B88:B89"/>
    <mergeCell ref="G88:G89"/>
    <mergeCell ref="H88:H89"/>
    <mergeCell ref="I88:I89"/>
    <mergeCell ref="J88:J89"/>
    <mergeCell ref="J84:J85"/>
    <mergeCell ref="H17:H21"/>
    <mergeCell ref="I17:I21"/>
    <mergeCell ref="J17:J21"/>
    <mergeCell ref="B20:B21"/>
    <mergeCell ref="A22:A27"/>
    <mergeCell ref="C22:C27"/>
    <mergeCell ref="G22:G27"/>
    <mergeCell ref="H22:H27"/>
    <mergeCell ref="I22:I27"/>
    <mergeCell ref="J22:J27"/>
    <mergeCell ref="B25:B26"/>
    <mergeCell ref="A28:A30"/>
    <mergeCell ref="B28:B30"/>
    <mergeCell ref="C28:C30"/>
    <mergeCell ref="G28:G34"/>
    <mergeCell ref="H28:H34"/>
    <mergeCell ref="I28:I34"/>
    <mergeCell ref="J28:J30"/>
    <mergeCell ref="A31:A34"/>
    <mergeCell ref="B31:B34"/>
    <mergeCell ref="C31:C34"/>
    <mergeCell ref="J31:J34"/>
    <mergeCell ref="A35:A37"/>
    <mergeCell ref="B35:B37"/>
    <mergeCell ref="C35:C37"/>
    <mergeCell ref="D35:D37"/>
    <mergeCell ref="E35:E36"/>
    <mergeCell ref="F35:F37"/>
    <mergeCell ref="G35:G37"/>
    <mergeCell ref="H35:H37"/>
    <mergeCell ref="I35:I37"/>
    <mergeCell ref="J35:J37"/>
    <mergeCell ref="B38:B39"/>
    <mergeCell ref="B40:B42"/>
    <mergeCell ref="C40:C42"/>
    <mergeCell ref="F40:F41"/>
    <mergeCell ref="G40:G42"/>
    <mergeCell ref="H40:H42"/>
    <mergeCell ref="I40:I42"/>
    <mergeCell ref="J40:J42"/>
    <mergeCell ref="I47:I51"/>
    <mergeCell ref="J47:J51"/>
    <mergeCell ref="A52:A57"/>
    <mergeCell ref="B52:B54"/>
    <mergeCell ref="C52:C57"/>
    <mergeCell ref="F52:F53"/>
    <mergeCell ref="G52:G57"/>
    <mergeCell ref="H52:H57"/>
    <mergeCell ref="I52:I57"/>
    <mergeCell ref="J52:J57"/>
    <mergeCell ref="B56:B57"/>
    <mergeCell ref="D56:D57"/>
    <mergeCell ref="F56:F57"/>
    <mergeCell ref="A47:A51"/>
    <mergeCell ref="C47:C50"/>
    <mergeCell ref="G47:G51"/>
    <mergeCell ref="H47:H51"/>
    <mergeCell ref="A58:A62"/>
    <mergeCell ref="B58:B61"/>
    <mergeCell ref="C58:C66"/>
    <mergeCell ref="G58:G68"/>
    <mergeCell ref="H58:H68"/>
    <mergeCell ref="I58:I68"/>
    <mergeCell ref="J58:J61"/>
    <mergeCell ref="A64:A66"/>
    <mergeCell ref="J64:J65"/>
    <mergeCell ref="A69:A70"/>
    <mergeCell ref="B69:B70"/>
    <mergeCell ref="C69:C70"/>
    <mergeCell ref="D69:D70"/>
    <mergeCell ref="G69:G70"/>
    <mergeCell ref="H69:H70"/>
    <mergeCell ref="I69:I70"/>
    <mergeCell ref="J69:J70"/>
    <mergeCell ref="A71:A73"/>
    <mergeCell ref="B71:B72"/>
    <mergeCell ref="C71:C73"/>
    <mergeCell ref="G71:G81"/>
    <mergeCell ref="H71:H81"/>
    <mergeCell ref="I71:I81"/>
    <mergeCell ref="F119:F124"/>
    <mergeCell ref="G119:G124"/>
    <mergeCell ref="H119:H124"/>
    <mergeCell ref="I119:I124"/>
    <mergeCell ref="A91:E91"/>
    <mergeCell ref="A92:E92"/>
    <mergeCell ref="A94:J94"/>
    <mergeCell ref="A95:J95"/>
    <mergeCell ref="A98:J98"/>
    <mergeCell ref="A99:A101"/>
    <mergeCell ref="C99:C101"/>
    <mergeCell ref="J99:J100"/>
    <mergeCell ref="A102:A108"/>
    <mergeCell ref="C102:C108"/>
    <mergeCell ref="J102:J106"/>
    <mergeCell ref="B107:B108"/>
    <mergeCell ref="A139:A140"/>
    <mergeCell ref="C139:C140"/>
    <mergeCell ref="G139:G140"/>
    <mergeCell ref="H139:H140"/>
    <mergeCell ref="J139:J140"/>
    <mergeCell ref="A141:E141"/>
    <mergeCell ref="A142:E142"/>
    <mergeCell ref="J119:J124"/>
    <mergeCell ref="A132:E132"/>
    <mergeCell ref="A133:E133"/>
    <mergeCell ref="A135:J135"/>
    <mergeCell ref="A136:J136"/>
    <mergeCell ref="A137:A138"/>
    <mergeCell ref="B137:B138"/>
    <mergeCell ref="C137:C138"/>
    <mergeCell ref="G137:G138"/>
    <mergeCell ref="H137:H138"/>
    <mergeCell ref="I137:I138"/>
    <mergeCell ref="J137:J138"/>
    <mergeCell ref="A119:A124"/>
    <mergeCell ref="B119:B124"/>
    <mergeCell ref="C119:C124"/>
    <mergeCell ref="D119:D124"/>
    <mergeCell ref="E119:E124"/>
  </mergeCells>
  <pageMargins left="0.25" right="0.25" top="0.5" bottom="0.5" header="0.3" footer="0.3"/>
  <pageSetup paperSize="9" scale="57" fitToHeight="0" orientation="landscape" horizontalDpi="4294967293" verticalDpi="4294967293" r:id="rId1"/>
  <headerFooter>
    <oddFooter>Page &amp;P of &amp;N</oddFooter>
  </headerFooter>
  <rowBreaks count="2" manualBreakCount="2">
    <brk id="21" max="9" man="1"/>
    <brk id="3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ACTUAL ACCOMPLISHMENT</vt:lpstr>
      <vt:lpstr>'ACTUAL ACCOMPLISHMENT'!Print_Area</vt:lpstr>
      <vt:lpstr>'ACTUAL ACCOMPLISHMENT'!Print_Titles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Guinto, Esperanza</dc:creator>
  <cp:lastModifiedBy>Roneson Sendaydiego</cp:lastModifiedBy>
  <cp:lastPrinted>2019-04-24T15:22:04Z</cp:lastPrinted>
  <dcterms:created xsi:type="dcterms:W3CDTF">2018-03-23T07:14:07Z</dcterms:created>
  <dcterms:modified xsi:type="dcterms:W3CDTF">2019-04-24T15:22:38Z</dcterms:modified>
</cp:coreProperties>
</file>