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dolfo.sayang\Desktop\FURs &amp; PSRs\Various manual\LGSF 2024\"/>
    </mc:Choice>
  </mc:AlternateContent>
  <bookViews>
    <workbookView xWindow="0" yWindow="0" windowWidth="15360" windowHeight="8340" activeTab="2"/>
  </bookViews>
  <sheets>
    <sheet name="September 2024 v10.15.2024 SBDP" sheetId="1" r:id="rId1"/>
    <sheet name="September 2024 v10.15.2024 FA" sheetId="3" r:id="rId2"/>
    <sheet name="Sep 2024 v07.08.2024 Various" sheetId="2" r:id="rId3"/>
  </sheets>
  <definedNames>
    <definedName name="_xlnm.Print_Area" localSheetId="2">'Sep 2024 v07.08.2024 Various'!$A$1:$L$28</definedName>
    <definedName name="_xlnm.Print_Area" localSheetId="1">'September 2024 v10.15.2024 FA'!$A$1:$L$23</definedName>
    <definedName name="_xlnm.Print_Area" localSheetId="0">'September 2024 v10.15.2024 SBDP'!$A$1:$L$25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3" l="1"/>
  <c r="J11" i="1"/>
  <c r="J10" i="1"/>
  <c r="M10" i="1" s="1"/>
  <c r="N10" i="1"/>
  <c r="J9" i="1"/>
  <c r="M9" i="1" s="1"/>
  <c r="I9" i="1"/>
  <c r="M9" i="3"/>
  <c r="M11" i="1" l="1"/>
  <c r="I10" i="1"/>
  <c r="N9" i="1"/>
  <c r="M12" i="2"/>
  <c r="N12" i="2"/>
  <c r="M11" i="2"/>
  <c r="N11" i="2"/>
  <c r="J10" i="2"/>
  <c r="M10" i="2"/>
  <c r="M13" i="2" l="1"/>
  <c r="M9" i="2"/>
</calcChain>
</file>

<file path=xl/comments1.xml><?xml version="1.0" encoding="utf-8"?>
<comments xmlns="http://schemas.openxmlformats.org/spreadsheetml/2006/main">
  <authors>
    <author>Rodolfo H. Sayang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 xml:space="preserve">MDBL:
</t>
        </r>
        <r>
          <rPr>
            <sz val="9"/>
            <color indexed="81"/>
            <rFont val="Tahoma"/>
            <family val="2"/>
          </rPr>
          <t>Actual completion date based on statement of time elapsed and POW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 xml:space="preserve">MDBL:
</t>
        </r>
        <r>
          <rPr>
            <sz val="9"/>
            <color indexed="81"/>
            <rFont val="Tahoma"/>
            <family val="2"/>
          </rPr>
          <t>Actual completion date based on statement of time elapsed and POW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MDBL:
</t>
        </r>
        <r>
          <rPr>
            <sz val="9"/>
            <color indexed="81"/>
            <rFont val="Tahoma"/>
            <family val="2"/>
          </rPr>
          <t>Based on latest statement of time elapsed and POW</t>
        </r>
      </text>
    </comment>
  </commentList>
</comments>
</file>

<file path=xl/comments2.xml><?xml version="1.0" encoding="utf-8"?>
<comments xmlns="http://schemas.openxmlformats.org/spreadsheetml/2006/main">
  <authors>
    <author>Rodolfo H. Sayang</author>
  </authors>
  <commentList>
    <comment ref="B9" authorId="0" shapeId="0">
      <text>
        <r>
          <rPr>
            <b/>
            <sz val="9"/>
            <color indexed="81"/>
            <rFont val="Tahoma"/>
            <charset val="1"/>
          </rPr>
          <t xml:space="preserve">MDBL:
</t>
        </r>
        <r>
          <rPr>
            <sz val="9"/>
            <color indexed="81"/>
            <rFont val="Tahoma"/>
            <family val="2"/>
          </rPr>
          <t>ADA No. Value Date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 xml:space="preserve">MDBL:
</t>
        </r>
        <r>
          <rPr>
            <sz val="9"/>
            <color indexed="81"/>
            <rFont val="Tahoma"/>
            <family val="2"/>
          </rPr>
          <t>Based on Annex D from CMO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 xml:space="preserve">MDBL:
</t>
        </r>
        <r>
          <rPr>
            <sz val="9"/>
            <color indexed="81"/>
            <rFont val="Tahoma"/>
            <family val="2"/>
          </rPr>
          <t>Date of liquidation report is 09/10/2024</t>
        </r>
      </text>
    </comment>
  </commentList>
</comments>
</file>

<file path=xl/comments3.xml><?xml version="1.0" encoding="utf-8"?>
<comments xmlns="http://schemas.openxmlformats.org/spreadsheetml/2006/main">
  <authors>
    <author>Rodolfo H. Sayang</author>
  </authors>
  <commentList>
    <comment ref="K10" authorId="0" shapeId="0">
      <text>
        <r>
          <rPr>
            <b/>
            <sz val="9"/>
            <color indexed="81"/>
            <rFont val="Tahoma"/>
            <family val="2"/>
          </rPr>
          <t xml:space="preserve">MDBL:
</t>
        </r>
        <r>
          <rPr>
            <sz val="9"/>
            <color indexed="81"/>
            <rFont val="Tahoma"/>
            <family val="2"/>
          </rPr>
          <t>Actual completion date based on Certificate of Completion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MDBL:
</t>
        </r>
        <r>
          <rPr>
            <sz val="9"/>
            <color indexed="81"/>
            <rFont val="Tahoma"/>
            <family val="2"/>
          </rPr>
          <t>Actual completion date based on statement of time elapsed and POW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 xml:space="preserve">MDBL:
</t>
        </r>
        <r>
          <rPr>
            <sz val="9"/>
            <color indexed="81"/>
            <rFont val="Tahoma"/>
            <family val="2"/>
          </rPr>
          <t>Actual completion date based on statement of time elapsed and POW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 xml:space="preserve">MDBL:
</t>
        </r>
        <r>
          <rPr>
            <sz val="9"/>
            <color indexed="81"/>
            <rFont val="Tahoma"/>
            <family val="2"/>
          </rPr>
          <t>Based on latest statement of time elapsed and POW</t>
        </r>
      </text>
    </comment>
    <comment ref="B14" authorId="0" shapeId="0">
      <text>
        <r>
          <rPr>
            <b/>
            <sz val="9"/>
            <color indexed="81"/>
            <rFont val="Tahoma"/>
            <charset val="1"/>
          </rPr>
          <t xml:space="preserve">MDBL:
</t>
        </r>
        <r>
          <rPr>
            <sz val="9"/>
            <color indexed="81"/>
            <rFont val="Tahoma"/>
            <family val="2"/>
          </rPr>
          <t>ADA No. Value Date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 xml:space="preserve">MDBL:
</t>
        </r>
        <r>
          <rPr>
            <sz val="9"/>
            <color indexed="81"/>
            <rFont val="Tahoma"/>
            <family val="2"/>
          </rPr>
          <t>Based on Annex D from CMO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 xml:space="preserve">MDBL:
</t>
        </r>
        <r>
          <rPr>
            <sz val="9"/>
            <color indexed="81"/>
            <rFont val="Tahoma"/>
            <family val="2"/>
          </rPr>
          <t>Date of liquidation report is 09/10/2024</t>
        </r>
      </text>
    </comment>
  </commentList>
</comments>
</file>

<file path=xl/sharedStrings.xml><?xml version="1.0" encoding="utf-8"?>
<sst xmlns="http://schemas.openxmlformats.org/spreadsheetml/2006/main" count="161" uniqueCount="69">
  <si>
    <t>Annex C</t>
  </si>
  <si>
    <t>LOCAL GOVERNMENT SUPPORT FUND-SUPPORT TO BARANGAY DEVELOPMENT PROGRAM</t>
  </si>
  <si>
    <t>Report on Fund Utilization and Status of Program/Project Implementation</t>
  </si>
  <si>
    <t>Fund Source</t>
  </si>
  <si>
    <t>Date of Notice of Authority to Debit Account Issued (NADAI)</t>
  </si>
  <si>
    <t>Type of Program/Project</t>
  </si>
  <si>
    <t>Name of Title of Program/Poject</t>
  </si>
  <si>
    <t>Specific Location</t>
  </si>
  <si>
    <t>Mechanism/ Mode of Implementation</t>
  </si>
  <si>
    <t>Estimated Number of Beneficiaries</t>
  </si>
  <si>
    <t>Amount</t>
  </si>
  <si>
    <t>Estimated Period of Completion (month and year)</t>
  </si>
  <si>
    <t>Remarks on Program/Project Status</t>
  </si>
  <si>
    <t>Received</t>
  </si>
  <si>
    <t>Obligation</t>
  </si>
  <si>
    <t xml:space="preserve">Disbursement </t>
  </si>
  <si>
    <t>SARO-LGRCB-23-0017442</t>
  </si>
  <si>
    <t>Local Government Support Fund - Support to the Barangay Development Program of NTF-ELCAC</t>
  </si>
  <si>
    <t>Concreting of Farm-to-Market Road at Bgy. Marufinas</t>
  </si>
  <si>
    <t>Bgy. Marufinas, Puerto Princesa City, Palawan</t>
  </si>
  <si>
    <t>By Contract</t>
  </si>
  <si>
    <t>November 2023</t>
  </si>
  <si>
    <t>Solar Electrification at Bgy. New Panggangan</t>
  </si>
  <si>
    <t>Bgy. New Panggangan, Puerto Princesa City, Palawan</t>
  </si>
  <si>
    <t>February 2024</t>
  </si>
  <si>
    <t>Rehabilitation of Farm-to-Market Road at Bgy. Tagabinit</t>
  </si>
  <si>
    <t>Bgy. Tagabinit, Puerto Princesa City, Palawan</t>
  </si>
  <si>
    <t xml:space="preserve">Certified correct by:        </t>
  </si>
  <si>
    <t>Attested by:</t>
  </si>
  <si>
    <t>MARIA REGINA S. CANTILLO</t>
  </si>
  <si>
    <t>CHARLITO B. PADUL</t>
  </si>
  <si>
    <t>LUCILO R. BAYRON</t>
  </si>
  <si>
    <t xml:space="preserve">City Budget Officer </t>
  </si>
  <si>
    <t>City Accountant</t>
  </si>
  <si>
    <t>City Mayor</t>
  </si>
  <si>
    <t>JEROME M. PADRONES</t>
  </si>
  <si>
    <t xml:space="preserve">City Treasurer </t>
  </si>
  <si>
    <t>JOVENEE C. SAGUN</t>
  </si>
  <si>
    <t xml:space="preserve">       City Planning and Development Coordinator </t>
  </si>
  <si>
    <t>Annex D</t>
  </si>
  <si>
    <t>LOCAL GOVERNMENT SUPPORT FUND</t>
  </si>
  <si>
    <t>Program/Project Status</t>
  </si>
  <si>
    <t>NADAI for LGSF - AC BATCH 7</t>
  </si>
  <si>
    <t>LGSF-AC/Green Green Green Program</t>
  </si>
  <si>
    <t>Development of Balayong Nature Park</t>
  </si>
  <si>
    <t>Green City Hall Complex, Bgy. Sta. Monica, Puerto Princesa</t>
  </si>
  <si>
    <t>December 2020</t>
  </si>
  <si>
    <t>% of Physical Completion: 100%
Other Remarks:
Refunded unutilized balance to BTr - P31,082.60</t>
  </si>
  <si>
    <t>Internal note: Obligation and disbursements include notice of disallowance for retention money amounting to P1,223,083.60 although such money was not paid to contractor.</t>
  </si>
  <si>
    <t>NADAI for LGSF - AC BATCH 12</t>
  </si>
  <si>
    <t>Local Government Support Fund - Assistance to Cities (LGSF-AC)</t>
  </si>
  <si>
    <t>Development of Balayong Nature Park "Recreational Park with Green Parking Space"</t>
  </si>
  <si>
    <t>Bgy. Sta. Monica, Puerto Princesa City, Palawan</t>
  </si>
  <si>
    <t>January 2023</t>
  </si>
  <si>
    <t>% of Physical Completion: 100%
Other Remarks:
Unutilized balance for refund to BTr - P861,868.75</t>
  </si>
  <si>
    <t>LOCAL GOVERNMENT SUPPORT FUND-FINANCIAL ASSISTANCE TO LOCAL GOVERNMENT UNITS</t>
  </si>
  <si>
    <t>For the Quarter Ended September 30, 2024</t>
  </si>
  <si>
    <t>Local Government Support Fund - Financial Assistance to LGUs, FY 2024 GAA, RA No. 11975</t>
  </si>
  <si>
    <t>Assistance to Indigent Individuals or Families: Food Assistance</t>
  </si>
  <si>
    <t>Barangay San Miguel, Puerto Princesa City</t>
  </si>
  <si>
    <t>Through Payroll of Beneficiaries</t>
  </si>
  <si>
    <t>September 2024</t>
  </si>
  <si>
    <t>2,000 individuals</t>
  </si>
  <si>
    <t>SARO-LGRCB-24-0004622</t>
  </si>
  <si>
    <t>% of Physical Completion: 100%
Other Remarks:
Unutilized balance for refund to BTr - P11,345.62</t>
  </si>
  <si>
    <t>% of Physical Completion: 100%
Other Remarks:
Taxes withheld to be remitted - P105,776.78
Unutilized balance for refund to BTr - P23,763.88</t>
  </si>
  <si>
    <t>% of Physical Completion: 48.67%
Other Remarks:
Retention money - P321,138.24</t>
  </si>
  <si>
    <t>As of September 30, 2024</t>
  </si>
  <si>
    <t>% of Physical Completion: 100%
Other Remarks:
Unutilized balance for refund to BTr - P88,500.00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</si>
</sst>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[$-4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ill="1"/>
    <xf numFmtId="0" fontId="2" fillId="0" borderId="0" xfId="0" applyFont="1" applyFill="1"/>
    <xf numFmtId="4" fontId="2" fillId="0" borderId="0" xfId="0" applyNumberFormat="1" applyFont="1" applyFill="1"/>
    <xf numFmtId="10" fontId="2" fillId="0" borderId="0" xfId="2" applyNumberFormat="1" applyFont="1" applyFill="1"/>
    <xf numFmtId="0" fontId="3" fillId="0" borderId="0" xfId="0" applyFont="1" applyFill="1" applyAlignment="1">
      <alignment horizontal="center"/>
    </xf>
    <xf numFmtId="164" fontId="2" fillId="0" borderId="0" xfId="0" applyNumberFormat="1" applyFont="1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65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164" fontId="0" fillId="0" borderId="1" xfId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49" fontId="0" fillId="0" borderId="1" xfId="0" quotePrefix="1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vertical="center" wrapText="1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4" fontId="0" fillId="0" borderId="0" xfId="0" applyNumberFormat="1" applyFill="1"/>
    <xf numFmtId="164" fontId="0" fillId="0" borderId="0" xfId="0" applyNumberFormat="1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17" fontId="0" fillId="0" borderId="1" xfId="0" quotePrefix="1" applyNumberFormat="1" applyFill="1" applyBorder="1" applyAlignment="1">
      <alignment horizontal="center" vertical="center"/>
    </xf>
    <xf numFmtId="43" fontId="0" fillId="0" borderId="0" xfId="0" applyNumberForma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0" fillId="0" borderId="1" xfId="0" applyFill="1" applyBorder="1"/>
    <xf numFmtId="0" fontId="3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10" fontId="0" fillId="3" borderId="1" xfId="0" applyNumberFormat="1" applyFill="1" applyBorder="1" applyAlignment="1">
      <alignment vertical="center" wrapText="1"/>
    </xf>
    <xf numFmtId="10" fontId="7" fillId="0" borderId="1" xfId="0" applyNumberFormat="1" applyFont="1" applyFill="1" applyBorder="1" applyAlignment="1">
      <alignment vertical="center" wrapText="1"/>
    </xf>
    <xf numFmtId="15" fontId="7" fillId="0" borderId="1" xfId="0" quotePrefix="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quotePrefix="1" applyNumberForma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view="pageBreakPreview" zoomScaleNormal="100" zoomScaleSheetLayoutView="100" workbookViewId="0">
      <pane ySplit="8" topLeftCell="A9" activePane="bottomLeft" state="frozen"/>
      <selection pane="bottomLeft" activeCell="L11" sqref="L11"/>
    </sheetView>
  </sheetViews>
  <sheetFormatPr defaultRowHeight="15" x14ac:dyDescent="0.25"/>
  <cols>
    <col min="1" max="1" width="9.7109375" style="1" customWidth="1"/>
    <col min="2" max="2" width="15.5703125" style="1" customWidth="1"/>
    <col min="3" max="3" width="20" style="1" customWidth="1"/>
    <col min="4" max="4" width="17.7109375" style="1" customWidth="1"/>
    <col min="5" max="5" width="15.42578125" style="1" customWidth="1"/>
    <col min="6" max="6" width="15.28515625" style="1" customWidth="1"/>
    <col min="7" max="7" width="13.28515625" style="1" customWidth="1"/>
    <col min="8" max="8" width="15.28515625" style="1" bestFit="1" customWidth="1"/>
    <col min="9" max="9" width="13.42578125" style="1" customWidth="1"/>
    <col min="10" max="10" width="15.28515625" style="1" bestFit="1" customWidth="1"/>
    <col min="11" max="11" width="14.28515625" style="1" customWidth="1"/>
    <col min="12" max="12" width="47.5703125" style="1" customWidth="1"/>
    <col min="13" max="14" width="11.7109375" style="1" bestFit="1" customWidth="1"/>
    <col min="15" max="16384" width="9.140625" style="1"/>
  </cols>
  <sheetData>
    <row r="1" spans="1:14" x14ac:dyDescent="0.25">
      <c r="G1" s="2"/>
      <c r="H1" s="3"/>
      <c r="I1" s="4"/>
      <c r="J1" s="3"/>
      <c r="L1" s="5" t="s">
        <v>0</v>
      </c>
    </row>
    <row r="2" spans="1:14" x14ac:dyDescent="0.25">
      <c r="G2" s="2"/>
      <c r="H2" s="6"/>
      <c r="I2" s="4"/>
      <c r="J2" s="6"/>
    </row>
    <row r="3" spans="1:14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4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4" x14ac:dyDescent="0.25">
      <c r="A5" s="41" t="s">
        <v>56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4" x14ac:dyDescent="0.25">
      <c r="G6" s="2"/>
      <c r="H6" s="3"/>
      <c r="I6" s="4"/>
      <c r="J6" s="3"/>
    </row>
    <row r="7" spans="1:14" ht="15" customHeight="1" x14ac:dyDescent="0.25">
      <c r="A7" s="40" t="s">
        <v>3</v>
      </c>
      <c r="B7" s="40" t="s">
        <v>4</v>
      </c>
      <c r="C7" s="40" t="s">
        <v>5</v>
      </c>
      <c r="D7" s="40" t="s">
        <v>6</v>
      </c>
      <c r="E7" s="40" t="s">
        <v>7</v>
      </c>
      <c r="F7" s="42" t="s">
        <v>8</v>
      </c>
      <c r="G7" s="40" t="s">
        <v>9</v>
      </c>
      <c r="H7" s="40" t="s">
        <v>10</v>
      </c>
      <c r="I7" s="40"/>
      <c r="J7" s="40"/>
      <c r="K7" s="40" t="s">
        <v>11</v>
      </c>
      <c r="L7" s="40" t="s">
        <v>12</v>
      </c>
    </row>
    <row r="8" spans="1:14" ht="65.25" customHeight="1" x14ac:dyDescent="0.25">
      <c r="A8" s="40"/>
      <c r="B8" s="40"/>
      <c r="C8" s="40"/>
      <c r="D8" s="40"/>
      <c r="E8" s="40"/>
      <c r="F8" s="42"/>
      <c r="G8" s="40"/>
      <c r="H8" s="7" t="s">
        <v>13</v>
      </c>
      <c r="I8" s="7" t="s">
        <v>14</v>
      </c>
      <c r="J8" s="7" t="s">
        <v>15</v>
      </c>
      <c r="K8" s="40"/>
      <c r="L8" s="40"/>
    </row>
    <row r="9" spans="1:14" s="18" customFormat="1" ht="71.25" x14ac:dyDescent="0.25">
      <c r="A9" s="8" t="s">
        <v>16</v>
      </c>
      <c r="B9" s="9">
        <v>45083</v>
      </c>
      <c r="C9" s="10" t="s">
        <v>17</v>
      </c>
      <c r="D9" s="11" t="s">
        <v>18</v>
      </c>
      <c r="E9" s="12" t="s">
        <v>19</v>
      </c>
      <c r="F9" s="7" t="s">
        <v>20</v>
      </c>
      <c r="G9" s="7"/>
      <c r="H9" s="13">
        <v>6606882.1600000001</v>
      </c>
      <c r="I9" s="14">
        <f>6226442.03+369094.51</f>
        <v>6595536.54</v>
      </c>
      <c r="J9" s="14">
        <f>5214645.21+659553.65+309116.66+389152.62+23068.4</f>
        <v>6595536.540000001</v>
      </c>
      <c r="K9" s="15" t="s">
        <v>21</v>
      </c>
      <c r="L9" s="36" t="s">
        <v>64</v>
      </c>
      <c r="M9" s="17">
        <f>I9-J9</f>
        <v>0</v>
      </c>
      <c r="N9" s="29">
        <f>H9-I9</f>
        <v>11345.620000000112</v>
      </c>
    </row>
    <row r="10" spans="1:14" s="18" customFormat="1" ht="75" x14ac:dyDescent="0.25">
      <c r="A10" s="8" t="s">
        <v>16</v>
      </c>
      <c r="B10" s="9">
        <v>45083</v>
      </c>
      <c r="C10" s="10" t="s">
        <v>17</v>
      </c>
      <c r="D10" s="11" t="s">
        <v>22</v>
      </c>
      <c r="E10" s="12" t="s">
        <v>23</v>
      </c>
      <c r="F10" s="7" t="s">
        <v>20</v>
      </c>
      <c r="G10" s="7"/>
      <c r="H10" s="13">
        <v>6606882.1600000001</v>
      </c>
      <c r="I10" s="14">
        <f>4890689.83+1692428.45</f>
        <v>6583118.2800000003</v>
      </c>
      <c r="J10" s="14">
        <f>4095952.73+1417408.82+658311.83+305668.12</f>
        <v>6477341.5</v>
      </c>
      <c r="K10" s="37" t="s">
        <v>24</v>
      </c>
      <c r="L10" s="36" t="s">
        <v>65</v>
      </c>
      <c r="M10" s="17">
        <f>I10-J10</f>
        <v>105776.78000000026</v>
      </c>
      <c r="N10" s="29">
        <f>H10-I10</f>
        <v>23763.879999999888</v>
      </c>
    </row>
    <row r="11" spans="1:14" s="18" customFormat="1" ht="71.25" x14ac:dyDescent="0.25">
      <c r="A11" s="8" t="s">
        <v>16</v>
      </c>
      <c r="B11" s="9">
        <v>45083</v>
      </c>
      <c r="C11" s="10" t="s">
        <v>17</v>
      </c>
      <c r="D11" s="11" t="s">
        <v>25</v>
      </c>
      <c r="E11" s="12" t="s">
        <v>26</v>
      </c>
      <c r="F11" s="7" t="s">
        <v>20</v>
      </c>
      <c r="G11" s="7"/>
      <c r="H11" s="13">
        <v>6606882.1600000001</v>
      </c>
      <c r="I11" s="14">
        <v>3211382.42</v>
      </c>
      <c r="J11" s="14">
        <f>2689532.8+113565.78+87145.6</f>
        <v>2890244.1799999997</v>
      </c>
      <c r="K11" s="15" t="s">
        <v>21</v>
      </c>
      <c r="L11" s="16" t="s">
        <v>66</v>
      </c>
      <c r="M11" s="17">
        <f>I11-J11</f>
        <v>321138.24000000022</v>
      </c>
    </row>
    <row r="12" spans="1:14" x14ac:dyDescent="0.25">
      <c r="E12" s="19"/>
      <c r="I12" s="20"/>
      <c r="J12" s="21"/>
    </row>
    <row r="13" spans="1:14" ht="15" customHeight="1" x14ac:dyDescent="0.25">
      <c r="A13" s="1" t="s">
        <v>27</v>
      </c>
      <c r="H13" s="1" t="s">
        <v>28</v>
      </c>
    </row>
    <row r="15" spans="1:14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1:14" x14ac:dyDescent="0.25">
      <c r="A16" s="39" t="s">
        <v>29</v>
      </c>
      <c r="B16" s="39"/>
      <c r="C16" s="39"/>
      <c r="D16" s="23"/>
      <c r="E16" s="39" t="s">
        <v>30</v>
      </c>
      <c r="F16" s="39"/>
      <c r="G16" s="24"/>
      <c r="H16" s="22"/>
      <c r="I16" s="39" t="s">
        <v>31</v>
      </c>
      <c r="J16" s="39"/>
      <c r="K16" s="38"/>
      <c r="L16" s="38"/>
    </row>
    <row r="17" spans="1:12" x14ac:dyDescent="0.25">
      <c r="A17" s="38" t="s">
        <v>32</v>
      </c>
      <c r="B17" s="38"/>
      <c r="C17" s="38"/>
      <c r="D17" s="23"/>
      <c r="E17" s="38" t="s">
        <v>33</v>
      </c>
      <c r="F17" s="38"/>
      <c r="G17" s="24"/>
      <c r="H17" s="22"/>
      <c r="I17" s="38" t="s">
        <v>34</v>
      </c>
      <c r="J17" s="38"/>
      <c r="K17" s="38"/>
      <c r="L17" s="38"/>
    </row>
    <row r="18" spans="1:12" x14ac:dyDescent="0.25">
      <c r="A18" s="22"/>
      <c r="B18" s="22"/>
      <c r="C18" s="22"/>
      <c r="D18" s="22"/>
      <c r="E18" s="38"/>
      <c r="F18" s="38"/>
      <c r="G18" s="22"/>
      <c r="H18" s="22"/>
      <c r="I18" s="22"/>
    </row>
    <row r="19" spans="1:12" x14ac:dyDescent="0.25">
      <c r="A19" s="22"/>
      <c r="B19" s="22"/>
      <c r="C19" s="22"/>
      <c r="D19" s="22"/>
      <c r="E19" s="22"/>
      <c r="F19" s="22"/>
      <c r="G19" s="22"/>
      <c r="H19" s="22"/>
      <c r="I19" s="22"/>
    </row>
    <row r="20" spans="1:12" x14ac:dyDescent="0.25">
      <c r="A20" s="39" t="s">
        <v>35</v>
      </c>
      <c r="B20" s="39"/>
      <c r="C20" s="39"/>
      <c r="D20" s="38"/>
      <c r="E20" s="38"/>
      <c r="F20" s="24"/>
      <c r="G20" s="24"/>
      <c r="H20" s="22"/>
      <c r="I20" s="22"/>
    </row>
    <row r="21" spans="1:12" x14ac:dyDescent="0.25">
      <c r="A21" s="38" t="s">
        <v>36</v>
      </c>
      <c r="B21" s="38"/>
      <c r="C21" s="38"/>
      <c r="D21" s="38"/>
      <c r="E21" s="38"/>
      <c r="F21" s="24"/>
      <c r="G21" s="24"/>
      <c r="H21" s="22"/>
      <c r="I21" s="22"/>
    </row>
    <row r="22" spans="1:12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12" x14ac:dyDescent="0.25">
      <c r="B23" s="22"/>
      <c r="C23" s="22"/>
      <c r="D23" s="22"/>
      <c r="E23" s="22"/>
      <c r="F23" s="22"/>
      <c r="G23" s="22"/>
    </row>
    <row r="24" spans="1:12" x14ac:dyDescent="0.25">
      <c r="A24" s="39" t="s">
        <v>37</v>
      </c>
      <c r="B24" s="39"/>
      <c r="C24" s="39"/>
      <c r="D24" s="38"/>
      <c r="E24" s="38"/>
      <c r="F24" s="24"/>
      <c r="G24" s="24"/>
    </row>
    <row r="25" spans="1:12" x14ac:dyDescent="0.25">
      <c r="A25" s="19" t="s">
        <v>38</v>
      </c>
      <c r="B25" s="19"/>
      <c r="C25" s="24"/>
      <c r="D25" s="38"/>
      <c r="E25" s="38"/>
      <c r="F25" s="24"/>
      <c r="G25" s="24"/>
    </row>
  </sheetData>
  <mergeCells count="29">
    <mergeCell ref="A3:L3"/>
    <mergeCell ref="A4:L4"/>
    <mergeCell ref="A5:L5"/>
    <mergeCell ref="A7:A8"/>
    <mergeCell ref="B7:B8"/>
    <mergeCell ref="C7:C8"/>
    <mergeCell ref="D7:D8"/>
    <mergeCell ref="E7:E8"/>
    <mergeCell ref="F7:F8"/>
    <mergeCell ref="G7:G8"/>
    <mergeCell ref="A20:C20"/>
    <mergeCell ref="D20:E20"/>
    <mergeCell ref="H7:J7"/>
    <mergeCell ref="K7:K8"/>
    <mergeCell ref="L7:L8"/>
    <mergeCell ref="A16:C16"/>
    <mergeCell ref="E16:F16"/>
    <mergeCell ref="I16:J16"/>
    <mergeCell ref="K16:L16"/>
    <mergeCell ref="A17:C17"/>
    <mergeCell ref="E17:F17"/>
    <mergeCell ref="I17:J17"/>
    <mergeCell ref="K17:L17"/>
    <mergeCell ref="E18:F18"/>
    <mergeCell ref="A21:C21"/>
    <mergeCell ref="D21:E21"/>
    <mergeCell ref="A24:C24"/>
    <mergeCell ref="D24:E24"/>
    <mergeCell ref="D25:E25"/>
  </mergeCells>
  <printOptions horizontalCentered="1"/>
  <pageMargins left="0.39370078740157483" right="0.11811023622047245" top="0.51181102362204722" bottom="0.11811023622047245" header="0.31496062992125984" footer="0.31496062992125984"/>
  <pageSetup paperSize="14" scale="76" orientation="landscape" horizontalDpi="0" verticalDpi="0" r:id="rId1"/>
  <headerFoot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view="pageBreakPreview" zoomScaleNormal="100" zoomScaleSheetLayoutView="100" workbookViewId="0">
      <pane ySplit="8" topLeftCell="A9" activePane="bottomLeft" state="frozen"/>
      <selection pane="bottomLeft" activeCell="I17" sqref="I17"/>
    </sheetView>
  </sheetViews>
  <sheetFormatPr defaultRowHeight="15" x14ac:dyDescent="0.25"/>
  <cols>
    <col min="1" max="1" width="9.7109375" style="1" customWidth="1"/>
    <col min="2" max="2" width="15.5703125" style="1" customWidth="1"/>
    <col min="3" max="3" width="20" style="1" customWidth="1"/>
    <col min="4" max="4" width="17.7109375" style="1" customWidth="1"/>
    <col min="5" max="5" width="15.42578125" style="1" customWidth="1"/>
    <col min="6" max="6" width="15.28515625" style="1" customWidth="1"/>
    <col min="7" max="7" width="13.28515625" style="1" customWidth="1"/>
    <col min="8" max="8" width="15.28515625" style="1" bestFit="1" customWidth="1"/>
    <col min="9" max="9" width="13.42578125" style="1" customWidth="1"/>
    <col min="10" max="10" width="15.28515625" style="1" bestFit="1" customWidth="1"/>
    <col min="11" max="11" width="14.28515625" style="1" customWidth="1"/>
    <col min="12" max="12" width="47.5703125" style="1" customWidth="1"/>
    <col min="13" max="14" width="11.7109375" style="1" bestFit="1" customWidth="1"/>
    <col min="15" max="16384" width="9.140625" style="1"/>
  </cols>
  <sheetData>
    <row r="1" spans="1:14" x14ac:dyDescent="0.25">
      <c r="G1" s="2"/>
      <c r="H1" s="3"/>
      <c r="I1" s="4"/>
      <c r="J1" s="3"/>
      <c r="L1" s="32" t="s">
        <v>0</v>
      </c>
    </row>
    <row r="2" spans="1:14" x14ac:dyDescent="0.25">
      <c r="G2" s="2"/>
      <c r="H2" s="6"/>
      <c r="I2" s="4"/>
      <c r="J2" s="6"/>
    </row>
    <row r="3" spans="1:14" x14ac:dyDescent="0.25">
      <c r="A3" s="41" t="s">
        <v>55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4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4" x14ac:dyDescent="0.25">
      <c r="A5" s="41" t="s">
        <v>56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4" x14ac:dyDescent="0.25">
      <c r="G6" s="2"/>
      <c r="H6" s="3"/>
      <c r="I6" s="4"/>
      <c r="J6" s="3"/>
    </row>
    <row r="7" spans="1:14" ht="15" customHeight="1" x14ac:dyDescent="0.25">
      <c r="A7" s="40" t="s">
        <v>3</v>
      </c>
      <c r="B7" s="40" t="s">
        <v>4</v>
      </c>
      <c r="C7" s="40" t="s">
        <v>5</v>
      </c>
      <c r="D7" s="40" t="s">
        <v>6</v>
      </c>
      <c r="E7" s="40" t="s">
        <v>7</v>
      </c>
      <c r="F7" s="42" t="s">
        <v>8</v>
      </c>
      <c r="G7" s="40" t="s">
        <v>9</v>
      </c>
      <c r="H7" s="40" t="s">
        <v>10</v>
      </c>
      <c r="I7" s="40"/>
      <c r="J7" s="40"/>
      <c r="K7" s="40" t="s">
        <v>11</v>
      </c>
      <c r="L7" s="40" t="s">
        <v>12</v>
      </c>
    </row>
    <row r="8" spans="1:14" ht="65.25" customHeight="1" x14ac:dyDescent="0.25">
      <c r="A8" s="40"/>
      <c r="B8" s="40"/>
      <c r="C8" s="40"/>
      <c r="D8" s="40"/>
      <c r="E8" s="40"/>
      <c r="F8" s="42"/>
      <c r="G8" s="40"/>
      <c r="H8" s="7" t="s">
        <v>13</v>
      </c>
      <c r="I8" s="7" t="s">
        <v>14</v>
      </c>
      <c r="J8" s="7" t="s">
        <v>15</v>
      </c>
      <c r="K8" s="40"/>
      <c r="L8" s="40"/>
    </row>
    <row r="9" spans="1:14" s="18" customFormat="1" ht="75" x14ac:dyDescent="0.25">
      <c r="A9" s="8" t="s">
        <v>63</v>
      </c>
      <c r="B9" s="9">
        <v>45477</v>
      </c>
      <c r="C9" s="10" t="s">
        <v>57</v>
      </c>
      <c r="D9" s="11" t="s">
        <v>58</v>
      </c>
      <c r="E9" s="12" t="s">
        <v>59</v>
      </c>
      <c r="F9" s="33" t="s">
        <v>60</v>
      </c>
      <c r="G9" s="33" t="s">
        <v>62</v>
      </c>
      <c r="H9" s="13">
        <v>3000000</v>
      </c>
      <c r="I9" s="44">
        <v>2911500</v>
      </c>
      <c r="J9" s="44">
        <v>2911500</v>
      </c>
      <c r="K9" s="43" t="s">
        <v>61</v>
      </c>
      <c r="L9" s="36" t="s">
        <v>68</v>
      </c>
      <c r="M9" s="17">
        <f>I9-J9</f>
        <v>0</v>
      </c>
      <c r="N9" s="29">
        <f>H9-I9</f>
        <v>88500</v>
      </c>
    </row>
    <row r="10" spans="1:14" x14ac:dyDescent="0.25">
      <c r="E10" s="19"/>
      <c r="I10" s="20"/>
      <c r="J10" s="21"/>
    </row>
    <row r="11" spans="1:14" ht="15" customHeight="1" x14ac:dyDescent="0.25">
      <c r="A11" s="1" t="s">
        <v>27</v>
      </c>
      <c r="H11" s="1" t="s">
        <v>28</v>
      </c>
    </row>
    <row r="13" spans="1:14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</row>
    <row r="14" spans="1:14" x14ac:dyDescent="0.25">
      <c r="A14" s="39" t="s">
        <v>29</v>
      </c>
      <c r="B14" s="39"/>
      <c r="C14" s="39"/>
      <c r="D14" s="34"/>
      <c r="E14" s="39" t="s">
        <v>30</v>
      </c>
      <c r="F14" s="39"/>
      <c r="G14" s="24"/>
      <c r="H14" s="22"/>
      <c r="I14" s="39" t="s">
        <v>31</v>
      </c>
      <c r="J14" s="39"/>
      <c r="K14" s="38"/>
      <c r="L14" s="38"/>
    </row>
    <row r="15" spans="1:14" x14ac:dyDescent="0.25">
      <c r="A15" s="38" t="s">
        <v>32</v>
      </c>
      <c r="B15" s="38"/>
      <c r="C15" s="38"/>
      <c r="D15" s="34"/>
      <c r="E15" s="38" t="s">
        <v>33</v>
      </c>
      <c r="F15" s="38"/>
      <c r="G15" s="24"/>
      <c r="H15" s="22"/>
      <c r="I15" s="38" t="s">
        <v>34</v>
      </c>
      <c r="J15" s="38"/>
      <c r="K15" s="38"/>
      <c r="L15" s="38"/>
    </row>
    <row r="16" spans="1:14" x14ac:dyDescent="0.25">
      <c r="A16" s="22"/>
      <c r="B16" s="22"/>
      <c r="C16" s="22"/>
      <c r="D16" s="22"/>
      <c r="E16" s="38"/>
      <c r="F16" s="38"/>
      <c r="G16" s="22"/>
      <c r="H16" s="22"/>
      <c r="I16" s="22"/>
    </row>
    <row r="17" spans="1:9" x14ac:dyDescent="0.25">
      <c r="A17" s="22"/>
      <c r="B17" s="22"/>
      <c r="C17" s="22"/>
      <c r="D17" s="22"/>
      <c r="E17" s="22"/>
      <c r="F17" s="22"/>
      <c r="G17" s="22"/>
      <c r="H17" s="22"/>
      <c r="I17" s="22"/>
    </row>
    <row r="18" spans="1:9" x14ac:dyDescent="0.25">
      <c r="A18" s="39" t="s">
        <v>35</v>
      </c>
      <c r="B18" s="39"/>
      <c r="C18" s="39"/>
      <c r="D18" s="38"/>
      <c r="E18" s="38"/>
      <c r="F18" s="24"/>
      <c r="G18" s="24"/>
      <c r="H18" s="22"/>
      <c r="I18" s="22"/>
    </row>
    <row r="19" spans="1:9" x14ac:dyDescent="0.25">
      <c r="A19" s="38" t="s">
        <v>36</v>
      </c>
      <c r="B19" s="38"/>
      <c r="C19" s="38"/>
      <c r="D19" s="38"/>
      <c r="E19" s="38"/>
      <c r="F19" s="24"/>
      <c r="G19" s="24"/>
      <c r="H19" s="22"/>
      <c r="I19" s="22"/>
    </row>
    <row r="20" spans="1:9" x14ac:dyDescent="0.25">
      <c r="A20" s="22"/>
      <c r="B20" s="22"/>
      <c r="C20" s="22"/>
      <c r="D20" s="22"/>
      <c r="E20" s="22"/>
      <c r="F20" s="22"/>
      <c r="G20" s="22"/>
      <c r="H20" s="22"/>
      <c r="I20" s="22"/>
    </row>
    <row r="21" spans="1:9" x14ac:dyDescent="0.25">
      <c r="B21" s="22"/>
      <c r="C21" s="22"/>
      <c r="D21" s="22"/>
      <c r="E21" s="22"/>
      <c r="F21" s="22"/>
      <c r="G21" s="22"/>
    </row>
    <row r="22" spans="1:9" x14ac:dyDescent="0.25">
      <c r="A22" s="39" t="s">
        <v>37</v>
      </c>
      <c r="B22" s="39"/>
      <c r="C22" s="39"/>
      <c r="D22" s="38"/>
      <c r="E22" s="38"/>
      <c r="F22" s="24"/>
      <c r="G22" s="24"/>
    </row>
    <row r="23" spans="1:9" x14ac:dyDescent="0.25">
      <c r="A23" s="19" t="s">
        <v>38</v>
      </c>
      <c r="B23" s="19"/>
      <c r="C23" s="24"/>
      <c r="D23" s="38"/>
      <c r="E23" s="38"/>
      <c r="F23" s="24"/>
      <c r="G23" s="24"/>
    </row>
  </sheetData>
  <mergeCells count="29">
    <mergeCell ref="A19:C19"/>
    <mergeCell ref="D19:E19"/>
    <mergeCell ref="A22:C22"/>
    <mergeCell ref="D22:E22"/>
    <mergeCell ref="D23:E23"/>
    <mergeCell ref="A15:C15"/>
    <mergeCell ref="E15:F15"/>
    <mergeCell ref="I15:J15"/>
    <mergeCell ref="K15:L15"/>
    <mergeCell ref="E16:F16"/>
    <mergeCell ref="A18:C18"/>
    <mergeCell ref="D18:E18"/>
    <mergeCell ref="H7:J7"/>
    <mergeCell ref="K7:K8"/>
    <mergeCell ref="L7:L8"/>
    <mergeCell ref="A14:C14"/>
    <mergeCell ref="E14:F14"/>
    <mergeCell ref="I14:J14"/>
    <mergeCell ref="K14:L14"/>
    <mergeCell ref="A3:L3"/>
    <mergeCell ref="A4:L4"/>
    <mergeCell ref="A5:L5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39370078740157483" right="0.11811023622047245" top="0.51181102362204722" bottom="0.11811023622047245" header="0.31496062992125984" footer="0.31496062992125984"/>
  <pageSetup paperSize="14" scale="76" orientation="landscape" horizontalDpi="0" verticalDpi="0" r:id="rId1"/>
  <headerFooter>
    <oddFooter>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view="pageBreakPreview" zoomScaleNormal="100" zoomScaleSheetLayoutView="100" workbookViewId="0">
      <pane ySplit="8" topLeftCell="A12" activePane="bottomLeft" state="frozen"/>
      <selection pane="bottomLeft" activeCell="I14" sqref="I14"/>
    </sheetView>
  </sheetViews>
  <sheetFormatPr defaultRowHeight="15" x14ac:dyDescent="0.25"/>
  <cols>
    <col min="1" max="1" width="9.7109375" style="1" customWidth="1"/>
    <col min="2" max="2" width="14.42578125" style="1" customWidth="1"/>
    <col min="3" max="3" width="18.5703125" style="1" customWidth="1"/>
    <col min="4" max="4" width="21.140625" style="1" customWidth="1"/>
    <col min="5" max="5" width="17" style="1" customWidth="1"/>
    <col min="6" max="6" width="15.140625" style="1" customWidth="1"/>
    <col min="7" max="7" width="13.28515625" style="1" customWidth="1"/>
    <col min="8" max="8" width="15.28515625" style="1" bestFit="1" customWidth="1"/>
    <col min="9" max="9" width="13.42578125" style="1" customWidth="1"/>
    <col min="10" max="10" width="15.28515625" style="1" bestFit="1" customWidth="1"/>
    <col min="11" max="11" width="14.28515625" style="1" customWidth="1"/>
    <col min="12" max="12" width="41.85546875" style="1" customWidth="1"/>
    <col min="13" max="13" width="12.7109375" style="1" bestFit="1" customWidth="1"/>
    <col min="14" max="14" width="39.28515625" style="1" customWidth="1"/>
    <col min="15" max="15" width="41.5703125" style="1" customWidth="1"/>
    <col min="16" max="16384" width="9.140625" style="1"/>
  </cols>
  <sheetData>
    <row r="1" spans="1:14" x14ac:dyDescent="0.25">
      <c r="G1" s="2"/>
      <c r="H1" s="3"/>
      <c r="I1" s="4"/>
      <c r="J1" s="3"/>
      <c r="L1" s="5" t="s">
        <v>39</v>
      </c>
    </row>
    <row r="2" spans="1:14" x14ac:dyDescent="0.25">
      <c r="G2" s="2"/>
      <c r="H2" s="6"/>
      <c r="I2" s="4"/>
      <c r="J2" s="6"/>
    </row>
    <row r="3" spans="1:14" x14ac:dyDescent="0.25">
      <c r="A3" s="41" t="s">
        <v>40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4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4" x14ac:dyDescent="0.25">
      <c r="A5" s="41" t="s">
        <v>67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4" x14ac:dyDescent="0.25">
      <c r="G6" s="2"/>
      <c r="H6" s="3"/>
      <c r="I6" s="4"/>
      <c r="J6" s="3"/>
    </row>
    <row r="7" spans="1:14" ht="15" customHeight="1" x14ac:dyDescent="0.25">
      <c r="A7" s="40" t="s">
        <v>3</v>
      </c>
      <c r="B7" s="40" t="s">
        <v>4</v>
      </c>
      <c r="C7" s="40" t="s">
        <v>5</v>
      </c>
      <c r="D7" s="40" t="s">
        <v>6</v>
      </c>
      <c r="E7" s="40" t="s">
        <v>7</v>
      </c>
      <c r="F7" s="42" t="s">
        <v>8</v>
      </c>
      <c r="G7" s="40" t="s">
        <v>9</v>
      </c>
      <c r="H7" s="40" t="s">
        <v>10</v>
      </c>
      <c r="I7" s="40"/>
      <c r="J7" s="40"/>
      <c r="K7" s="40" t="s">
        <v>11</v>
      </c>
      <c r="L7" s="40" t="s">
        <v>41</v>
      </c>
    </row>
    <row r="8" spans="1:14" ht="65.25" customHeight="1" x14ac:dyDescent="0.25">
      <c r="A8" s="40"/>
      <c r="B8" s="40"/>
      <c r="C8" s="40"/>
      <c r="D8" s="40"/>
      <c r="E8" s="40"/>
      <c r="F8" s="42"/>
      <c r="G8" s="40"/>
      <c r="H8" s="7" t="s">
        <v>13</v>
      </c>
      <c r="I8" s="7" t="s">
        <v>14</v>
      </c>
      <c r="J8" s="7" t="s">
        <v>15</v>
      </c>
      <c r="K8" s="40"/>
      <c r="L8" s="40"/>
    </row>
    <row r="9" spans="1:14" ht="75" hidden="1" x14ac:dyDescent="0.25">
      <c r="A9" s="8" t="s">
        <v>42</v>
      </c>
      <c r="B9" s="9">
        <v>43528</v>
      </c>
      <c r="C9" s="25" t="s">
        <v>43</v>
      </c>
      <c r="D9" s="26" t="s">
        <v>44</v>
      </c>
      <c r="E9" s="8" t="s">
        <v>45</v>
      </c>
      <c r="F9" s="7" t="s">
        <v>20</v>
      </c>
      <c r="G9" s="27"/>
      <c r="H9" s="14">
        <v>86865534</v>
      </c>
      <c r="I9" s="14">
        <v>86834451.400000006</v>
      </c>
      <c r="J9" s="14">
        <v>86834451.400000006</v>
      </c>
      <c r="K9" s="28" t="s">
        <v>46</v>
      </c>
      <c r="L9" s="35" t="s">
        <v>47</v>
      </c>
      <c r="M9" s="29">
        <f>H9-J9</f>
        <v>31082.59999999404</v>
      </c>
      <c r="N9" s="30" t="s">
        <v>48</v>
      </c>
    </row>
    <row r="10" spans="1:14" ht="75" x14ac:dyDescent="0.25">
      <c r="A10" s="8" t="s">
        <v>49</v>
      </c>
      <c r="B10" s="9">
        <v>44060</v>
      </c>
      <c r="C10" s="25" t="s">
        <v>50</v>
      </c>
      <c r="D10" s="26" t="s">
        <v>51</v>
      </c>
      <c r="E10" s="8" t="s">
        <v>52</v>
      </c>
      <c r="F10" s="7" t="s">
        <v>20</v>
      </c>
      <c r="G10" s="31"/>
      <c r="H10" s="14">
        <v>20857070</v>
      </c>
      <c r="I10" s="14">
        <v>19995201.25</v>
      </c>
      <c r="J10" s="14">
        <f>17995681.13+1999520.12</f>
        <v>19995201.25</v>
      </c>
      <c r="K10" s="15" t="s">
        <v>53</v>
      </c>
      <c r="L10" s="16" t="s">
        <v>54</v>
      </c>
      <c r="M10" s="20">
        <f>H10-I10</f>
        <v>861868.75</v>
      </c>
      <c r="N10" s="30" t="s">
        <v>48</v>
      </c>
    </row>
    <row r="11" spans="1:14" s="18" customFormat="1" ht="99.75" x14ac:dyDescent="0.25">
      <c r="A11" s="8" t="s">
        <v>16</v>
      </c>
      <c r="B11" s="9">
        <v>45083</v>
      </c>
      <c r="C11" s="10" t="s">
        <v>17</v>
      </c>
      <c r="D11" s="11" t="s">
        <v>18</v>
      </c>
      <c r="E11" s="12" t="s">
        <v>19</v>
      </c>
      <c r="F11" s="7" t="s">
        <v>20</v>
      </c>
      <c r="G11" s="7"/>
      <c r="H11" s="13">
        <v>6606882.1600000001</v>
      </c>
      <c r="I11" s="14">
        <v>6595536.54</v>
      </c>
      <c r="J11" s="14">
        <v>6595536.540000001</v>
      </c>
      <c r="K11" s="15" t="s">
        <v>21</v>
      </c>
      <c r="L11" s="36" t="s">
        <v>64</v>
      </c>
      <c r="M11" s="17">
        <f>I11-J11</f>
        <v>0</v>
      </c>
      <c r="N11" s="29">
        <f>H11-I11</f>
        <v>11345.620000000112</v>
      </c>
    </row>
    <row r="12" spans="1:14" s="18" customFormat="1" ht="99.75" x14ac:dyDescent="0.25">
      <c r="A12" s="8" t="s">
        <v>16</v>
      </c>
      <c r="B12" s="9">
        <v>45083</v>
      </c>
      <c r="C12" s="10" t="s">
        <v>17</v>
      </c>
      <c r="D12" s="11" t="s">
        <v>22</v>
      </c>
      <c r="E12" s="12" t="s">
        <v>23</v>
      </c>
      <c r="F12" s="7" t="s">
        <v>20</v>
      </c>
      <c r="G12" s="7"/>
      <c r="H12" s="13">
        <v>6606882.1600000001</v>
      </c>
      <c r="I12" s="14">
        <v>6583118.2800000003</v>
      </c>
      <c r="J12" s="14">
        <v>6477341.5</v>
      </c>
      <c r="K12" s="37" t="s">
        <v>24</v>
      </c>
      <c r="L12" s="36" t="s">
        <v>65</v>
      </c>
      <c r="M12" s="17">
        <f>I12-J12</f>
        <v>105776.78000000026</v>
      </c>
      <c r="N12" s="29">
        <f>H12-I12</f>
        <v>23763.879999999888</v>
      </c>
    </row>
    <row r="13" spans="1:14" s="18" customFormat="1" ht="99.75" x14ac:dyDescent="0.25">
      <c r="A13" s="8" t="s">
        <v>16</v>
      </c>
      <c r="B13" s="9">
        <v>45083</v>
      </c>
      <c r="C13" s="10" t="s">
        <v>17</v>
      </c>
      <c r="D13" s="11" t="s">
        <v>25</v>
      </c>
      <c r="E13" s="12" t="s">
        <v>26</v>
      </c>
      <c r="F13" s="7" t="s">
        <v>20</v>
      </c>
      <c r="G13" s="7"/>
      <c r="H13" s="13">
        <v>6606882.1600000001</v>
      </c>
      <c r="I13" s="14">
        <v>3211382.42</v>
      </c>
      <c r="J13" s="14">
        <v>2890244.1799999997</v>
      </c>
      <c r="K13" s="15" t="s">
        <v>21</v>
      </c>
      <c r="L13" s="16" t="s">
        <v>66</v>
      </c>
      <c r="M13" s="17">
        <f>I13-J13</f>
        <v>321138.24000000022</v>
      </c>
    </row>
    <row r="14" spans="1:14" s="18" customFormat="1" ht="75" x14ac:dyDescent="0.25">
      <c r="A14" s="8" t="s">
        <v>63</v>
      </c>
      <c r="B14" s="9">
        <v>45477</v>
      </c>
      <c r="C14" s="10" t="s">
        <v>57</v>
      </c>
      <c r="D14" s="11" t="s">
        <v>58</v>
      </c>
      <c r="E14" s="12" t="s">
        <v>59</v>
      </c>
      <c r="F14" s="33" t="s">
        <v>60</v>
      </c>
      <c r="G14" s="33" t="s">
        <v>62</v>
      </c>
      <c r="H14" s="13">
        <v>3000000</v>
      </c>
      <c r="I14" s="14">
        <v>2911500</v>
      </c>
      <c r="J14" s="14">
        <v>2911500</v>
      </c>
      <c r="K14" s="43" t="s">
        <v>61</v>
      </c>
      <c r="L14" s="36" t="s">
        <v>68</v>
      </c>
      <c r="M14" s="17"/>
    </row>
    <row r="15" spans="1:14" x14ac:dyDescent="0.25">
      <c r="E15" s="19"/>
      <c r="J15" s="21"/>
    </row>
    <row r="16" spans="1:14" ht="48.75" customHeight="1" x14ac:dyDescent="0.25">
      <c r="A16" s="1" t="s">
        <v>27</v>
      </c>
      <c r="H16" s="1" t="s">
        <v>28</v>
      </c>
    </row>
    <row r="18" spans="1:12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spans="1:12" x14ac:dyDescent="0.25">
      <c r="A19" s="39" t="s">
        <v>29</v>
      </c>
      <c r="B19" s="39"/>
      <c r="C19" s="39"/>
      <c r="D19" s="23"/>
      <c r="E19" s="39" t="s">
        <v>30</v>
      </c>
      <c r="F19" s="39"/>
      <c r="G19" s="24"/>
      <c r="H19" s="22"/>
      <c r="I19" s="39" t="s">
        <v>31</v>
      </c>
      <c r="J19" s="39"/>
      <c r="K19" s="38"/>
      <c r="L19" s="38"/>
    </row>
    <row r="20" spans="1:12" x14ac:dyDescent="0.25">
      <c r="A20" s="38" t="s">
        <v>32</v>
      </c>
      <c r="B20" s="38"/>
      <c r="C20" s="38"/>
      <c r="D20" s="23"/>
      <c r="E20" s="38" t="s">
        <v>33</v>
      </c>
      <c r="F20" s="38"/>
      <c r="G20" s="24"/>
      <c r="H20" s="22"/>
      <c r="I20" s="38" t="s">
        <v>34</v>
      </c>
      <c r="J20" s="38"/>
      <c r="K20" s="38"/>
      <c r="L20" s="38"/>
    </row>
    <row r="21" spans="1:12" x14ac:dyDescent="0.25">
      <c r="A21" s="22"/>
      <c r="B21" s="22"/>
      <c r="C21" s="22"/>
      <c r="D21" s="22"/>
      <c r="E21" s="38"/>
      <c r="F21" s="38"/>
      <c r="G21" s="22"/>
      <c r="H21" s="22"/>
      <c r="I21" s="22"/>
    </row>
    <row r="22" spans="1:12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12" x14ac:dyDescent="0.25">
      <c r="A23" s="39" t="s">
        <v>35</v>
      </c>
      <c r="B23" s="39"/>
      <c r="C23" s="39"/>
      <c r="D23" s="38"/>
      <c r="E23" s="38"/>
      <c r="F23" s="24"/>
      <c r="G23" s="24"/>
      <c r="H23" s="22"/>
      <c r="I23" s="22"/>
    </row>
    <row r="24" spans="1:12" x14ac:dyDescent="0.25">
      <c r="A24" s="38" t="s">
        <v>36</v>
      </c>
      <c r="B24" s="38"/>
      <c r="C24" s="38"/>
      <c r="D24" s="38"/>
      <c r="E24" s="38"/>
      <c r="F24" s="24"/>
      <c r="G24" s="24"/>
      <c r="H24" s="22"/>
      <c r="I24" s="22"/>
    </row>
    <row r="25" spans="1:12" x14ac:dyDescent="0.25">
      <c r="A25" s="22"/>
      <c r="B25" s="22"/>
      <c r="C25" s="22"/>
      <c r="D25" s="22"/>
      <c r="E25" s="22"/>
      <c r="F25" s="22"/>
      <c r="G25" s="22"/>
      <c r="H25" s="22"/>
      <c r="I25" s="22"/>
    </row>
    <row r="26" spans="1:12" x14ac:dyDescent="0.25">
      <c r="B26" s="22"/>
      <c r="C26" s="22"/>
      <c r="D26" s="22"/>
      <c r="E26" s="22"/>
      <c r="F26" s="22"/>
      <c r="G26" s="22"/>
    </row>
    <row r="27" spans="1:12" x14ac:dyDescent="0.25">
      <c r="A27" s="39" t="s">
        <v>37</v>
      </c>
      <c r="B27" s="39"/>
      <c r="C27" s="39"/>
      <c r="D27" s="38"/>
      <c r="E27" s="38"/>
      <c r="F27" s="24"/>
      <c r="G27" s="24"/>
    </row>
    <row r="28" spans="1:12" x14ac:dyDescent="0.25">
      <c r="A28" s="19" t="s">
        <v>38</v>
      </c>
      <c r="B28" s="19"/>
      <c r="C28" s="24"/>
      <c r="D28" s="38"/>
      <c r="E28" s="38"/>
      <c r="F28" s="24"/>
      <c r="G28" s="24"/>
    </row>
  </sheetData>
  <mergeCells count="29">
    <mergeCell ref="A3:L3"/>
    <mergeCell ref="A4:L4"/>
    <mergeCell ref="A5:L5"/>
    <mergeCell ref="A7:A8"/>
    <mergeCell ref="B7:B8"/>
    <mergeCell ref="C7:C8"/>
    <mergeCell ref="D7:D8"/>
    <mergeCell ref="E7:E8"/>
    <mergeCell ref="F7:F8"/>
    <mergeCell ref="G7:G8"/>
    <mergeCell ref="A23:C23"/>
    <mergeCell ref="D23:E23"/>
    <mergeCell ref="H7:J7"/>
    <mergeCell ref="K7:K8"/>
    <mergeCell ref="L7:L8"/>
    <mergeCell ref="A19:C19"/>
    <mergeCell ref="E19:F19"/>
    <mergeCell ref="I19:J19"/>
    <mergeCell ref="K19:L19"/>
    <mergeCell ref="A20:C20"/>
    <mergeCell ref="E20:F20"/>
    <mergeCell ref="I20:J20"/>
    <mergeCell ref="K20:L20"/>
    <mergeCell ref="E21:F21"/>
    <mergeCell ref="A24:C24"/>
    <mergeCell ref="D24:E24"/>
    <mergeCell ref="A27:C27"/>
    <mergeCell ref="D27:E27"/>
    <mergeCell ref="D28:E28"/>
  </mergeCells>
  <printOptions horizontalCentered="1"/>
  <pageMargins left="0.3543307086614173" right="3.937007874015748E-2" top="0.74803149606299213" bottom="0.74803149606299213" header="0.31496062992125984" footer="0.31496062992125984"/>
  <pageSetup paperSize="14" scale="77" fitToHeight="0" orientation="landscape" horizontalDpi="0" verticalDpi="0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September 2024 v10.15.2024 SBDP</vt:lpstr>
      <vt:lpstr>September 2024 v10.15.2024 FA</vt:lpstr>
      <vt:lpstr>Sep 2024 v07.08.2024 Various</vt:lpstr>
      <vt:lpstr>'Sep 2024 v07.08.2024 Various'!Print_Area</vt:lpstr>
      <vt:lpstr>'September 2024 v10.15.2024 FA'!Print_Area</vt:lpstr>
      <vt:lpstr>'September 2024 v10.15.2024 SBDP'!Print_Area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Rodolfo H. Sayang</dc:creator>
  <cp:lastModifiedBy>Rodolfo H. Sayang</cp:lastModifiedBy>
  <cp:lastPrinted>2024-10-15T06:47:30Z</cp:lastPrinted>
  <dcterms:created xsi:type="dcterms:W3CDTF">2024-04-23T03:04:14Z</dcterms:created>
  <dcterms:modified xsi:type="dcterms:W3CDTF">2024-10-15T10:54:59Z</dcterms:modified>
</cp:coreProperties>
</file>