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2180"/>
  </bookViews>
  <sheets>
    <sheet name="Form 9 - SCF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G48" i="1" l="1"/>
  <c r="G40" i="1"/>
  <c r="G28" i="1"/>
  <c r="G19" i="1"/>
  <c r="G31" i="1" s="1"/>
  <c r="G51" i="1" l="1"/>
  <c r="G53" i="1" s="1"/>
</calcChain>
</file>

<file path=xl/sharedStrings.xml><?xml version="1.0" encoding="utf-8"?>
<sst xmlns="http://schemas.openxmlformats.org/spreadsheetml/2006/main" count="56" uniqueCount="48">
  <si>
    <t>FDP Form 9 - Statement of Cash Flows</t>
  </si>
  <si>
    <t>(BLGF Memorandum Circular No. 09 - 2012 dated February 21, 2012, Annex 2)</t>
  </si>
  <si>
    <t>STATEMENT OF CASH FLOWS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</si>
  <si>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</si>
  <si>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</si>
  <si>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</si>
  <si>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</si>
  <si>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</si>
  <si>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</si>
  <si>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</si>
  <si>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</si>
  <si>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Collection from Taxpayers</t>
  </si>
  <si>
    <t>Other Receipts</t>
  </si>
  <si>
    <t>Payment of Loan Amortization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</si>
  <si>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</si>
  <si>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</si>
  <si>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</si>
  <si>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</si>
  <si>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</si>
  <si>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</si>
  <si>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CASH FLOWS FROM OPERATING ACTIVITIES</t>
  </si>
  <si>
    <t>Cash Inflows</t>
  </si>
  <si>
    <t>Share from Internal Revenue Allotment</t>
  </si>
  <si>
    <t>Receipts from Business/Service Income</t>
  </si>
  <si>
    <t>Receipt of Interest Income</t>
  </si>
  <si>
    <t>Total Cash Inflows</t>
  </si>
  <si>
    <t>P</t>
  </si>
  <si>
    <t>Cash Outflows</t>
  </si>
  <si>
    <t>Payment of Expenses</t>
  </si>
  <si>
    <t>Payments to Suppliers/Creditors</t>
  </si>
  <si>
    <t>Payments to Employees</t>
  </si>
  <si>
    <t>Interest Expenses</t>
  </si>
  <si>
    <t>Other Disbursements</t>
  </si>
  <si>
    <t>Total Cash Outflows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</si>
  <si>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</si>
  <si>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</si>
  <si>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</si>
  <si>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</si>
  <si>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</si>
  <si>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>Cash Provided by (Used in) Financing Activities</t>
  </si>
  <si>
    <t xml:space="preserve">Total Cash provided by Operating, Investing and Financing Activities </t>
  </si>
  <si>
    <t>CHARLITO B. PADUL</t>
  </si>
  <si>
    <t>City Accountant</t>
  </si>
  <si>
    <t>LUCILO R. BAYRON</t>
  </si>
  <si>
    <t xml:space="preserve">We hereby certify that we have reviewed the contents and hereby attest to the veracity and correctness of the data or information contained in this document.
</t>
  </si>
  <si>
    <t>Purchase of Intangible Assets</t>
  </si>
  <si>
    <t>Add : Cash Balance, Beginning - January 1, 2024</t>
  </si>
  <si>
    <t>Cash Balance, Ending -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</si>
</sst>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1"/>
      <color rgb="FF000000"/>
      <name val="Calibri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9"/>
      <color rgb="FF000000"/>
      <name val="Calibri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2" borderId="0"/>
    <xf numFmtId="164" fontId="6" fillId="2" borderId="0" applyFont="0" applyFill="0" applyBorder="0" applyAlignment="0" applyProtection="0"/>
  </cellStyleXfs>
  <cellXfs count="5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5" fillId="2" borderId="0" xfId="0" applyNumberFormat="1" applyFont="1" applyFill="1" applyBorder="1" applyAlignment="1" applyProtection="1"/>
    <xf numFmtId="0" fontId="7" fillId="2" borderId="0" xfId="2" applyFont="1"/>
    <xf numFmtId="0" fontId="8" fillId="2" borderId="0" xfId="2" applyFont="1"/>
    <xf numFmtId="164" fontId="9" fillId="2" borderId="0" xfId="3" applyFont="1"/>
    <xf numFmtId="164" fontId="10" fillId="2" borderId="0" xfId="3" applyFont="1"/>
    <xf numFmtId="164" fontId="8" fillId="2" borderId="0" xfId="3" applyFont="1" applyFill="1" applyBorder="1" applyAlignme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 wrapText="1" readingOrder="1"/>
    </xf>
    <xf numFmtId="0" fontId="14" fillId="2" borderId="0" xfId="0" applyFont="1" applyFill="1" applyProtection="1">
      <protection locked="0"/>
    </xf>
    <xf numFmtId="0" fontId="15" fillId="0" borderId="0" xfId="0" applyFont="1" applyAlignment="1">
      <alignment vertical="center"/>
    </xf>
    <xf numFmtId="43" fontId="5" fillId="2" borderId="0" xfId="1" applyFont="1" applyFill="1" applyBorder="1" applyAlignment="1" applyProtection="1"/>
    <xf numFmtId="0" fontId="16" fillId="2" borderId="0" xfId="0" applyNumberFormat="1" applyFont="1" applyFill="1" applyBorder="1" applyAlignment="1" applyProtection="1"/>
    <xf numFmtId="0" fontId="17" fillId="0" borderId="0" xfId="0" applyFont="1" applyAlignment="1">
      <alignment vertical="center"/>
    </xf>
    <xf numFmtId="43" fontId="17" fillId="0" borderId="0" xfId="1" applyFont="1" applyAlignment="1">
      <alignment horizontal="right" vertical="center"/>
    </xf>
    <xf numFmtId="164" fontId="5" fillId="2" borderId="0" xfId="0" applyNumberFormat="1" applyFont="1" applyFill="1" applyBorder="1" applyAlignment="1" applyProtection="1"/>
    <xf numFmtId="43" fontId="17" fillId="0" borderId="0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43" fontId="17" fillId="0" borderId="1" xfId="1" applyFont="1" applyBorder="1" applyAlignment="1">
      <alignment horizontal="right" vertical="center"/>
    </xf>
    <xf numFmtId="43" fontId="18" fillId="2" borderId="0" xfId="1" applyFont="1" applyFill="1" applyBorder="1" applyAlignment="1" applyProtection="1">
      <alignment horizontal="right"/>
    </xf>
    <xf numFmtId="39" fontId="18" fillId="2" borderId="0" xfId="0" applyNumberFormat="1" applyFont="1" applyFill="1" applyBorder="1" applyAlignment="1" applyProtection="1"/>
    <xf numFmtId="43" fontId="17" fillId="0" borderId="0" xfId="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39" fontId="18" fillId="2" borderId="2" xfId="0" applyNumberFormat="1" applyFont="1" applyFill="1" applyBorder="1" applyAlignment="1" applyProtection="1"/>
    <xf numFmtId="43" fontId="16" fillId="2" borderId="0" xfId="1" applyFont="1" applyFill="1" applyBorder="1" applyAlignment="1" applyProtection="1">
      <alignment horizontal="right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39" fontId="18" fillId="0" borderId="0" xfId="0" applyNumberFormat="1" applyFont="1" applyAlignment="1">
      <alignment horizontal="right" vertical="center"/>
    </xf>
    <xf numFmtId="43" fontId="16" fillId="2" borderId="0" xfId="1" applyFont="1" applyFill="1" applyBorder="1" applyAlignment="1" applyProtection="1"/>
    <xf numFmtId="0" fontId="18" fillId="0" borderId="0" xfId="0" applyFont="1" applyAlignment="1">
      <alignment vertical="center"/>
    </xf>
    <xf numFmtId="43" fontId="16" fillId="2" borderId="1" xfId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164" fontId="18" fillId="2" borderId="0" xfId="0" applyNumberFormat="1" applyFont="1" applyFill="1" applyBorder="1" applyAlignment="1" applyProtection="1"/>
    <xf numFmtId="39" fontId="18" fillId="2" borderId="3" xfId="0" applyNumberFormat="1" applyFont="1" applyFill="1" applyBorder="1" applyAlignment="1" applyProtection="1"/>
    <xf numFmtId="164" fontId="11" fillId="2" borderId="0" xfId="3" applyFont="1" applyFill="1" applyBorder="1" applyAlignment="1">
      <alignment horizontal="center"/>
    </xf>
    <xf numFmtId="164" fontId="8" fillId="2" borderId="0" xfId="3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/>
    </xf>
    <xf numFmtId="43" fontId="16" fillId="2" borderId="0" xfId="1" applyFont="1" applyFill="1" applyBorder="1" applyAlignment="1" applyProtection="1">
      <alignment horizontal="right" vertical="center"/>
    </xf>
    <xf numFmtId="43" fontId="16" fillId="2" borderId="1" xfId="1" applyFont="1" applyFill="1" applyBorder="1" applyAlignment="1" applyProtection="1">
      <alignment horizontal="right"/>
    </xf>
    <xf numFmtId="39" fontId="18" fillId="2" borderId="2" xfId="1" applyNumberFormat="1" applyFont="1" applyFill="1" applyBorder="1" applyAlignment="1" applyProtection="1"/>
  </cellXfs>
  <cellStyles count="4">
    <cellStyle name="Comma" xfId="1" builtinId="3"/>
    <cellStyle name="Comma 2" xfId="3"/>
    <cellStyle name="Normal" xfId="0" builtinId="0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786653</xdr:colOff>
      <xdr:row>54</xdr:row>
      <xdr:rowOff>177614</xdr:rowOff>
    </xdr:from>
    <xdr:to>
      <xdr:col>2</xdr:col>
      <xdr:colOff>599515</xdr:colOff>
      <xdr:row>58</xdr:row>
      <xdr:rowOff>151172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1153" y="11495555"/>
          <a:ext cx="1191186" cy="735558"/>
        </a:xfrm>
        <a:prstGeom prst="rect">
          <a:avLst/>
        </a:prstGeom>
      </xdr:spPr>
    </xdr:pic>
    <xdr:clientData/>
  </xdr:twoCellAnchor>
  <xdr:twoCellAnchor>
    <xdr:from>
      <xdr:col>3</xdr:col>
      <xdr:colOff>280146</xdr:colOff>
      <xdr:row>54</xdr:row>
      <xdr:rowOff>164167</xdr:rowOff>
    </xdr:from>
    <xdr:to>
      <xdr:col>3</xdr:col>
      <xdr:colOff>1311087</xdr:colOff>
      <xdr:row>58</xdr:row>
      <xdr:rowOff>11207</xdr:rowOff>
    </xdr:to>
    <xdr:pic>
      <xdr:nvPicPr>
        <xdr:cNvPr id="8" name="Picture 7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3" y="11482108"/>
          <a:ext cx="1030941" cy="60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85" zoomScaleNormal="85" workbookViewId="0">
      <selection activeCell="G52" sqref="G52"/>
    </sheetView>
  </sheetViews>
  <sheetFormatPr defaultRowHeight="15" x14ac:dyDescent="0.25"/>
  <cols>
    <col min="1" max="1" width="25.7109375" style="5" customWidth="1"/>
    <col min="2" max="5" width="20.7109375" style="5" customWidth="1"/>
    <col min="6" max="6" width="8.85546875" style="5" customWidth="1"/>
    <col min="7" max="7" width="23" bestFit="1" customWidth="1"/>
  </cols>
  <sheetData>
    <row r="1" spans="1:7" x14ac:dyDescent="0.25">
      <c r="A1" s="11" t="s">
        <v>0</v>
      </c>
      <c r="B1" s="4"/>
      <c r="C1" s="4"/>
      <c r="D1" s="4"/>
    </row>
    <row r="2" spans="1:7" s="6" customFormat="1" x14ac:dyDescent="0.25">
      <c r="A2" s="11" t="s">
        <v>1</v>
      </c>
    </row>
    <row r="3" spans="1:7" s="6" customFormat="1" x14ac:dyDescent="0.25">
      <c r="A3" s="3"/>
    </row>
    <row r="4" spans="1:7" x14ac:dyDescent="0.25">
      <c r="A4" s="50" t="s">
        <v>2</v>
      </c>
      <c r="B4" s="50"/>
      <c r="C4" s="50"/>
      <c r="D4" s="50"/>
      <c r="E4" s="50"/>
      <c r="F4" s="50"/>
      <c r="G4" s="50"/>
    </row>
    <row r="5" spans="1:7" x14ac:dyDescent="0.25">
      <c r="B5" s="7"/>
      <c r="C5" s="7"/>
      <c r="D5" s="7"/>
    </row>
    <row r="6" spans="1:7" x14ac:dyDescent="0.25">
      <c r="A6" s="12" t="s">
        <v>3</v>
      </c>
      <c r="B6" s="12" t="s">
        <v>4</v>
      </c>
      <c r="C6" s="8"/>
      <c r="D6" s="12" t="s">
        <v>5</v>
      </c>
      <c r="E6" s="5">
        <v>2024</v>
      </c>
    </row>
    <row r="7" spans="1:7" ht="30" x14ac:dyDescent="0.25">
      <c r="A7" s="1" t="s">
        <v>6</v>
      </c>
      <c r="B7" s="13" t="s">
        <v>7</v>
      </c>
      <c r="C7" s="9"/>
      <c r="D7" s="14" t="s">
        <v>8</v>
      </c>
      <c r="E7" s="5">
        <v>1</v>
      </c>
    </row>
    <row r="8" spans="1:7" ht="30" x14ac:dyDescent="0.25">
      <c r="A8" s="1" t="s">
        <v>9</v>
      </c>
      <c r="B8" s="13" t="s">
        <v>10</v>
      </c>
      <c r="C8" s="9"/>
      <c r="D8" s="10"/>
    </row>
    <row r="10" spans="1:7" s="15" customFormat="1" ht="12.75" x14ac:dyDescent="0.2">
      <c r="A10" s="24" t="s">
        <v>20</v>
      </c>
      <c r="E10" s="25"/>
      <c r="F10" s="25"/>
      <c r="G10" s="26"/>
    </row>
    <row r="11" spans="1:7" s="15" customFormat="1" ht="12.75" x14ac:dyDescent="0.2">
      <c r="E11" s="25"/>
      <c r="F11" s="25"/>
      <c r="G11" s="26"/>
    </row>
    <row r="12" spans="1:7" s="15" customFormat="1" ht="12.75" x14ac:dyDescent="0.2">
      <c r="B12" s="24" t="s">
        <v>21</v>
      </c>
      <c r="E12" s="25"/>
      <c r="F12" s="25"/>
      <c r="G12" s="26"/>
    </row>
    <row r="13" spans="1:7" s="15" customFormat="1" ht="12.75" x14ac:dyDescent="0.2">
      <c r="E13" s="25"/>
      <c r="F13" s="25"/>
      <c r="G13" s="26"/>
    </row>
    <row r="14" spans="1:7" s="15" customFormat="1" ht="12.75" x14ac:dyDescent="0.2">
      <c r="C14" s="27" t="s">
        <v>11</v>
      </c>
      <c r="E14" s="28">
        <v>299569906.85000002</v>
      </c>
      <c r="F14" s="28"/>
      <c r="G14" s="26"/>
    </row>
    <row r="15" spans="1:7" s="15" customFormat="1" ht="12.75" x14ac:dyDescent="0.2">
      <c r="C15" s="27" t="s">
        <v>22</v>
      </c>
      <c r="E15" s="28">
        <v>1017065715</v>
      </c>
      <c r="F15" s="28"/>
      <c r="G15" s="26"/>
    </row>
    <row r="16" spans="1:7" s="15" customFormat="1" ht="12.75" x14ac:dyDescent="0.2">
      <c r="C16" s="27" t="s">
        <v>23</v>
      </c>
      <c r="E16" s="28">
        <v>130007810.98</v>
      </c>
      <c r="F16" s="28"/>
      <c r="G16" s="26"/>
    </row>
    <row r="17" spans="1:8" s="15" customFormat="1" ht="12.75" x14ac:dyDescent="0.2">
      <c r="C17" s="27" t="s">
        <v>24</v>
      </c>
      <c r="E17" s="28">
        <v>537878.23</v>
      </c>
      <c r="F17" s="28"/>
      <c r="G17" s="26"/>
    </row>
    <row r="18" spans="1:8" s="15" customFormat="1" ht="12.75" x14ac:dyDescent="0.2">
      <c r="C18" s="27" t="s">
        <v>12</v>
      </c>
      <c r="E18" s="32">
        <v>232407002.03999999</v>
      </c>
      <c r="F18" s="30"/>
      <c r="G18" s="31"/>
    </row>
    <row r="19" spans="1:8" s="15" customFormat="1" ht="12.75" x14ac:dyDescent="0.2">
      <c r="D19" s="24" t="s">
        <v>25</v>
      </c>
      <c r="F19" s="33" t="s">
        <v>26</v>
      </c>
      <c r="G19" s="34">
        <f>+SUM(E14:E18)</f>
        <v>1679588313.0999999</v>
      </c>
    </row>
    <row r="20" spans="1:8" s="15" customFormat="1" ht="12.75" x14ac:dyDescent="0.2">
      <c r="E20" s="25"/>
      <c r="F20" s="25"/>
      <c r="G20" s="26"/>
    </row>
    <row r="21" spans="1:8" s="15" customFormat="1" ht="12.75" x14ac:dyDescent="0.2">
      <c r="B21" s="24" t="s">
        <v>27</v>
      </c>
      <c r="E21" s="25"/>
      <c r="F21" s="25"/>
      <c r="G21" s="26"/>
    </row>
    <row r="22" spans="1:8" s="15" customFormat="1" ht="12.75" x14ac:dyDescent="0.2">
      <c r="E22" s="25"/>
      <c r="F22" s="25"/>
      <c r="G22" s="26"/>
    </row>
    <row r="23" spans="1:8" s="15" customFormat="1" ht="12.75" x14ac:dyDescent="0.2">
      <c r="C23" s="27" t="s">
        <v>28</v>
      </c>
      <c r="E23" s="28">
        <v>91213875.930000007</v>
      </c>
      <c r="F23" s="28"/>
      <c r="G23" s="26"/>
    </row>
    <row r="24" spans="1:8" s="15" customFormat="1" ht="12.75" x14ac:dyDescent="0.2">
      <c r="C24" s="27" t="s">
        <v>29</v>
      </c>
      <c r="E24" s="28">
        <v>231658488.22999999</v>
      </c>
      <c r="F24" s="28"/>
      <c r="G24" s="26"/>
    </row>
    <row r="25" spans="1:8" s="15" customFormat="1" ht="12.75" x14ac:dyDescent="0.2">
      <c r="C25" s="27" t="s">
        <v>30</v>
      </c>
      <c r="E25" s="28">
        <v>287126078.77999997</v>
      </c>
      <c r="F25" s="28"/>
      <c r="G25" s="26"/>
    </row>
    <row r="26" spans="1:8" s="15" customFormat="1" ht="12.75" x14ac:dyDescent="0.2">
      <c r="C26" s="27" t="s">
        <v>31</v>
      </c>
      <c r="E26" s="28">
        <v>10444876.76</v>
      </c>
      <c r="F26" s="28"/>
      <c r="G26" s="26"/>
    </row>
    <row r="27" spans="1:8" s="15" customFormat="1" ht="12.75" x14ac:dyDescent="0.2">
      <c r="C27" s="27" t="s">
        <v>32</v>
      </c>
      <c r="E27" s="36">
        <v>314642960.23000002</v>
      </c>
      <c r="F27" s="35"/>
      <c r="G27" s="31"/>
    </row>
    <row r="28" spans="1:8" s="15" customFormat="1" ht="13.5" thickBot="1" x14ac:dyDescent="0.25">
      <c r="D28" s="24" t="s">
        <v>33</v>
      </c>
      <c r="F28" s="33" t="s">
        <v>26</v>
      </c>
      <c r="G28" s="37">
        <f>+SUM(E23:E27)</f>
        <v>935086279.92999995</v>
      </c>
    </row>
    <row r="29" spans="1:8" s="15" customFormat="1" ht="12.75" x14ac:dyDescent="0.2">
      <c r="F29" s="25"/>
      <c r="G29" s="26"/>
      <c r="H29" s="29"/>
    </row>
    <row r="30" spans="1:8" s="15" customFormat="1" ht="12.75" x14ac:dyDescent="0.2">
      <c r="F30" s="25"/>
      <c r="G30" s="26"/>
      <c r="H30" s="25"/>
    </row>
    <row r="31" spans="1:8" s="15" customFormat="1" ht="12.75" x14ac:dyDescent="0.2">
      <c r="A31" s="24" t="s">
        <v>34</v>
      </c>
      <c r="F31" s="33" t="s">
        <v>26</v>
      </c>
      <c r="G31" s="34">
        <f>+G19-G28</f>
        <v>744502033.16999996</v>
      </c>
    </row>
    <row r="32" spans="1:8" s="15" customFormat="1" ht="12.75" x14ac:dyDescent="0.2">
      <c r="E32" s="25"/>
      <c r="F32" s="25"/>
      <c r="G32" s="26"/>
    </row>
    <row r="33" spans="1:7" s="15" customFormat="1" ht="12.75" x14ac:dyDescent="0.2">
      <c r="A33" s="24" t="s">
        <v>35</v>
      </c>
      <c r="E33" s="25"/>
      <c r="F33" s="25"/>
      <c r="G33" s="26"/>
    </row>
    <row r="34" spans="1:7" s="15" customFormat="1" ht="12.75" x14ac:dyDescent="0.2">
      <c r="E34" s="25"/>
      <c r="F34" s="25"/>
      <c r="G34" s="26"/>
    </row>
    <row r="35" spans="1:7" s="15" customFormat="1" ht="12.75" x14ac:dyDescent="0.2">
      <c r="B35" s="24" t="s">
        <v>27</v>
      </c>
      <c r="E35" s="25"/>
      <c r="F35" s="25"/>
      <c r="G35" s="26"/>
    </row>
    <row r="36" spans="1:7" s="15" customFormat="1" ht="12.75" x14ac:dyDescent="0.2">
      <c r="B36" s="24"/>
      <c r="E36" s="25"/>
      <c r="F36" s="25"/>
      <c r="G36" s="26"/>
    </row>
    <row r="37" spans="1:7" s="15" customFormat="1" ht="24.75" customHeight="1" x14ac:dyDescent="0.2">
      <c r="B37" s="24"/>
      <c r="C37" s="51" t="s">
        <v>36</v>
      </c>
      <c r="D37" s="51"/>
      <c r="E37" s="52">
        <v>227129745.06999999</v>
      </c>
      <c r="F37" s="38"/>
    </row>
    <row r="38" spans="1:7" s="15" customFormat="1" ht="12.75" x14ac:dyDescent="0.2">
      <c r="B38" s="24"/>
      <c r="C38" s="39" t="s">
        <v>45</v>
      </c>
      <c r="D38" s="40"/>
      <c r="E38" s="53"/>
      <c r="F38" s="38"/>
    </row>
    <row r="39" spans="1:7" s="15" customFormat="1" ht="12.75" x14ac:dyDescent="0.2">
      <c r="D39" s="24"/>
      <c r="E39" s="25"/>
      <c r="F39" s="25"/>
      <c r="G39" s="34"/>
    </row>
    <row r="40" spans="1:7" s="15" customFormat="1" ht="12.75" x14ac:dyDescent="0.2">
      <c r="A40" s="24" t="s">
        <v>37</v>
      </c>
      <c r="F40" s="33" t="s">
        <v>26</v>
      </c>
      <c r="G40" s="41">
        <f>-SUM(E37:E38)</f>
        <v>-227129745.06999999</v>
      </c>
    </row>
    <row r="41" spans="1:7" s="15" customFormat="1" ht="12.75" x14ac:dyDescent="0.2">
      <c r="E41" s="25"/>
      <c r="F41" s="25"/>
      <c r="G41" s="26"/>
    </row>
    <row r="42" spans="1:7" s="15" customFormat="1" ht="12.75" x14ac:dyDescent="0.2">
      <c r="E42" s="25"/>
      <c r="F42" s="25"/>
      <c r="G42" s="26"/>
    </row>
    <row r="43" spans="1:7" s="15" customFormat="1" ht="12.75" x14ac:dyDescent="0.2">
      <c r="A43" s="24" t="s">
        <v>38</v>
      </c>
      <c r="E43" s="25"/>
      <c r="F43" s="25"/>
      <c r="G43" s="26"/>
    </row>
    <row r="44" spans="1:7" s="15" customFormat="1" ht="12.75" x14ac:dyDescent="0.2">
      <c r="E44" s="25"/>
      <c r="F44" s="25"/>
      <c r="G44" s="26"/>
    </row>
    <row r="45" spans="1:7" s="15" customFormat="1" ht="12.75" x14ac:dyDescent="0.2">
      <c r="B45" s="24" t="s">
        <v>27</v>
      </c>
      <c r="E45" s="25"/>
      <c r="F45" s="25"/>
      <c r="G45" s="26"/>
    </row>
    <row r="46" spans="1:7" s="15" customFormat="1" ht="12.75" x14ac:dyDescent="0.2">
      <c r="A46" s="26"/>
      <c r="B46" s="43"/>
      <c r="C46" s="26" t="s">
        <v>13</v>
      </c>
      <c r="D46" s="26"/>
      <c r="E46" s="44">
        <v>21393820.390000001</v>
      </c>
      <c r="F46" s="42"/>
      <c r="G46" s="26"/>
    </row>
    <row r="47" spans="1:7" s="15" customFormat="1" ht="12.75" x14ac:dyDescent="0.2">
      <c r="A47" s="26"/>
      <c r="B47" s="43"/>
      <c r="C47" s="26"/>
      <c r="D47" s="26"/>
      <c r="E47" s="42"/>
      <c r="F47" s="42"/>
      <c r="G47" s="26"/>
    </row>
    <row r="48" spans="1:7" s="15" customFormat="1" ht="12.75" x14ac:dyDescent="0.2">
      <c r="A48" s="45" t="s">
        <v>39</v>
      </c>
      <c r="B48" s="26"/>
      <c r="C48" s="26"/>
      <c r="D48" s="26"/>
      <c r="E48" s="26"/>
      <c r="F48" s="33" t="s">
        <v>26</v>
      </c>
      <c r="G48" s="46">
        <f>-E46</f>
        <v>-21393820.390000001</v>
      </c>
    </row>
    <row r="49" spans="1:7" s="26" customFormat="1" ht="12.75" x14ac:dyDescent="0.2">
      <c r="A49" s="15"/>
      <c r="B49" s="15"/>
      <c r="C49" s="15"/>
      <c r="D49" s="15"/>
      <c r="E49" s="25"/>
      <c r="F49" s="25"/>
    </row>
    <row r="50" spans="1:7" s="26" customFormat="1" ht="12.75" x14ac:dyDescent="0.2">
      <c r="A50" s="15"/>
      <c r="B50" s="15"/>
      <c r="C50" s="15"/>
      <c r="D50" s="15"/>
      <c r="E50" s="25"/>
      <c r="F50" s="25"/>
    </row>
    <row r="51" spans="1:7" s="26" customFormat="1" ht="12.75" x14ac:dyDescent="0.2">
      <c r="A51" s="24" t="s">
        <v>40</v>
      </c>
      <c r="B51" s="15"/>
      <c r="C51" s="15"/>
      <c r="D51" s="15"/>
      <c r="E51" s="15"/>
      <c r="F51" s="33" t="s">
        <v>26</v>
      </c>
      <c r="G51" s="34">
        <f>+G40+G31+G48</f>
        <v>495978467.70999998</v>
      </c>
    </row>
    <row r="52" spans="1:7" s="15" customFormat="1" ht="13.5" thickBot="1" x14ac:dyDescent="0.25">
      <c r="A52" s="24" t="s">
        <v>46</v>
      </c>
      <c r="F52" s="25"/>
      <c r="G52" s="54">
        <v>5117193706.6700001</v>
      </c>
    </row>
    <row r="53" spans="1:7" s="15" customFormat="1" ht="13.5" thickBot="1" x14ac:dyDescent="0.25">
      <c r="A53" s="24" t="s">
        <v>47</v>
      </c>
      <c r="F53" s="33" t="s">
        <v>26</v>
      </c>
      <c r="G53" s="47">
        <f>+G52+G51</f>
        <v>5613172174.3800001</v>
      </c>
    </row>
    <row r="54" spans="1:7" ht="16.5" thickTop="1" x14ac:dyDescent="0.25">
      <c r="A54" s="16"/>
      <c r="B54" s="17"/>
      <c r="C54" s="17"/>
      <c r="D54" s="16"/>
      <c r="E54" s="16"/>
      <c r="F54" s="18"/>
      <c r="G54" s="19"/>
    </row>
    <row r="55" spans="1:7" x14ac:dyDescent="0.25">
      <c r="A55" s="23" t="s">
        <v>44</v>
      </c>
      <c r="B55" s="17"/>
      <c r="C55" s="17"/>
      <c r="D55" s="16"/>
      <c r="E55" s="16"/>
      <c r="F55" s="16"/>
      <c r="G55" s="16"/>
    </row>
    <row r="56" spans="1:7" x14ac:dyDescent="0.25">
      <c r="A56" s="16"/>
      <c r="B56" s="16"/>
      <c r="C56" s="16"/>
      <c r="D56" s="16"/>
      <c r="E56" s="16"/>
      <c r="F56" s="16"/>
    </row>
    <row r="57" spans="1:7" x14ac:dyDescent="0.25">
      <c r="A57" s="16"/>
      <c r="B57" s="20"/>
      <c r="C57" s="16"/>
      <c r="D57" s="16"/>
      <c r="E57" s="16"/>
      <c r="F57" s="20"/>
    </row>
    <row r="58" spans="1:7" x14ac:dyDescent="0.25">
      <c r="A58" s="16"/>
      <c r="B58" s="48" t="s">
        <v>41</v>
      </c>
      <c r="C58" s="48"/>
      <c r="D58" s="21" t="s">
        <v>43</v>
      </c>
      <c r="E58" s="16"/>
      <c r="F58" s="16"/>
    </row>
    <row r="59" spans="1:7" ht="25.5" x14ac:dyDescent="0.25">
      <c r="A59" s="16"/>
      <c r="B59" s="49" t="s">
        <v>42</v>
      </c>
      <c r="C59" s="49"/>
      <c r="D59" s="22" t="s">
        <v>14</v>
      </c>
      <c r="E59" s="16"/>
      <c r="F59" s="16"/>
    </row>
    <row r="60" spans="1:7" x14ac:dyDescent="0.25">
      <c r="A60" s="16"/>
      <c r="B60" s="16"/>
      <c r="C60" s="16"/>
      <c r="D60" s="16"/>
      <c r="E60" s="16"/>
      <c r="F60" s="16"/>
      <c r="G60" s="16"/>
    </row>
    <row r="61" spans="1:7" x14ac:dyDescent="0.25">
      <c r="A61" s="16"/>
      <c r="B61" s="16"/>
      <c r="C61" s="16"/>
      <c r="D61" s="16"/>
      <c r="E61" s="16"/>
      <c r="F61" s="16"/>
    </row>
    <row r="62" spans="1:7" x14ac:dyDescent="0.25">
      <c r="A62" s="16"/>
      <c r="B62" s="16"/>
      <c r="C62" s="16"/>
      <c r="D62" s="16"/>
      <c r="E62" s="16"/>
      <c r="F62" s="16"/>
    </row>
    <row r="63" spans="1:7" x14ac:dyDescent="0.25">
      <c r="A63" s="16"/>
      <c r="B63" s="16"/>
      <c r="C63" s="16"/>
      <c r="D63" s="16"/>
      <c r="E63" s="16"/>
      <c r="F63" s="16"/>
    </row>
    <row r="64" spans="1:7" x14ac:dyDescent="0.25">
      <c r="A64" s="16"/>
      <c r="B64" s="17"/>
      <c r="C64" s="17"/>
      <c r="D64" s="16"/>
      <c r="E64" s="16"/>
      <c r="F64" s="16"/>
    </row>
  </sheetData>
  <sheetProtection formatCells="0" formatColumns="0" formatRows="0" insertColumns="0" insertRows="0" insertHyperlinks="0" deleteColumns="0" deleteRows="0" sort="0" autoFilter="0" pivotTables="0"/>
  <mergeCells count="4">
    <mergeCell ref="B58:C58"/>
    <mergeCell ref="B59:C59"/>
    <mergeCell ref="A4:G4"/>
    <mergeCell ref="C37:D37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15</v>
      </c>
    </row>
    <row r="3" spans="1:1" x14ac:dyDescent="0.25">
      <c r="A3" t="s">
        <v>16</v>
      </c>
    </row>
    <row r="5" spans="1:1" x14ac:dyDescent="0.25">
      <c r="A5" t="s">
        <v>17</v>
      </c>
    </row>
    <row r="6" spans="1:1" x14ac:dyDescent="0.25">
      <c r="A6" s="1" t="s">
        <v>18</v>
      </c>
    </row>
    <row r="9" spans="1:1" x14ac:dyDescent="0.25">
      <c r="A9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9 - SCF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2024-06-03T01:20:41Z</dcterms:modified>
  <cp:category/>
</cp:coreProperties>
</file>