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6 For CMISD\"/>
    </mc:Choice>
  </mc:AlternateContent>
  <bookViews>
    <workbookView xWindow="0" yWindow="0" windowWidth="28800" windowHeight="11580"/>
  </bookViews>
  <sheets>
    <sheet name="Form 8 - LDRRM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B47" i="1" l="1"/>
  <c r="B78" i="1" s="1"/>
  <c r="B27" i="1"/>
  <c r="B79" i="1" l="1"/>
</calcChain>
</file>

<file path=xl/comments1.xml><?xml version="1.0" encoding="utf-8"?>
<comments xmlns="http://schemas.openxmlformats.org/spreadsheetml/2006/main">
  <authors>
    <author>Windows User</author>
    <author>Intel</author>
  </authors>
  <commentList>
    <comment ref="G23" authorId="0" shapeId="0">
      <text>
        <r>
          <rPr>
            <b/>
            <sz val="9"/>
            <color rgb="FF000000"/>
            <rFont val="Tahoma"/>
            <family val="2"/>
          </rPr>
          <t>Add:</t>
        </r>
        <r>
          <rPr>
            <sz val="9"/>
            <color rgb="FF000000"/>
            <rFont val="Tahoma"/>
            <family val="2"/>
          </rPr>
          <t xml:space="preserve">
1,259,299.76
To correct the transfer regarding the unexpended LDRRM fund as per AOM 2023 recommendation </t>
        </r>
      </text>
    </comment>
    <comment ref="A60" authorId="1" shapeId="0">
      <text>
        <r>
          <rPr>
            <b/>
            <sz val="9"/>
            <color indexed="81"/>
            <rFont val="Tahoma"/>
            <family val="2"/>
          </rPr>
          <t>TRUST FUND</t>
        </r>
      </text>
    </comment>
    <comment ref="A61" authorId="1" shapeId="0">
      <text>
        <r>
          <rPr>
            <b/>
            <sz val="9"/>
            <color indexed="81"/>
            <rFont val="Tahoma"/>
            <family val="2"/>
          </rPr>
          <t>TRUST FUND</t>
        </r>
      </text>
    </comment>
    <comment ref="A62" authorId="1" shapeId="0">
      <text>
        <r>
          <rPr>
            <sz val="9"/>
            <color indexed="81"/>
            <rFont val="Tahoma"/>
            <family val="2"/>
          </rPr>
          <t xml:space="preserve">TRUST FUND
</t>
        </r>
      </text>
    </comment>
    <comment ref="A70" authorId="1" shapeId="0">
      <text>
        <r>
          <rPr>
            <b/>
            <sz val="9"/>
            <color indexed="81"/>
            <rFont val="Tahoma"/>
            <family val="2"/>
          </rPr>
          <t>Intel:</t>
        </r>
        <r>
          <rPr>
            <sz val="9"/>
            <color indexed="81"/>
            <rFont val="Tahoma"/>
            <family val="2"/>
          </rPr>
          <t xml:space="preserve">
CONTINUING</t>
        </r>
      </text>
    </comment>
    <comment ref="A71" authorId="1" shapeId="0">
      <text>
        <r>
          <rPr>
            <sz val="9"/>
            <color indexed="81"/>
            <rFont val="Tahoma"/>
            <family val="2"/>
          </rPr>
          <t>CONTINUING
DEDUCTED ADV. TO CONTRACTORS 
798,468.83</t>
        </r>
      </text>
    </comment>
    <comment ref="A72" authorId="1" shapeId="0">
      <text>
        <r>
          <rPr>
            <sz val="9"/>
            <color indexed="81"/>
            <rFont val="Tahoma"/>
            <family val="2"/>
          </rPr>
          <t>CONTINUING
DEDUCTED ADV. TO CONTRACTOR- 
1,245,686.08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Intel:</t>
        </r>
        <r>
          <rPr>
            <sz val="9"/>
            <color indexed="81"/>
            <rFont val="Tahoma"/>
            <family val="2"/>
          </rPr>
          <t xml:space="preserve">
CONTINUING
</t>
        </r>
      </text>
    </comment>
    <comment ref="A74" authorId="1" shapeId="0">
      <text>
        <r>
          <rPr>
            <b/>
            <sz val="9"/>
            <color indexed="81"/>
            <rFont val="Tahoma"/>
            <family val="2"/>
          </rPr>
          <t xml:space="preserve">CONTINUING
</t>
        </r>
      </text>
    </comment>
    <comment ref="A75" authorId="1" shapeId="0">
      <text>
        <r>
          <rPr>
            <b/>
            <sz val="9"/>
            <color indexed="81"/>
            <rFont val="Tahoma"/>
            <family val="2"/>
          </rPr>
          <t xml:space="preserve">CONTINUING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7" authorId="1" shapeId="0">
      <text>
        <r>
          <rPr>
            <b/>
            <sz val="9"/>
            <color indexed="81"/>
            <rFont val="Tahoma"/>
            <family val="2"/>
          </rPr>
          <t xml:space="preserve">CONTINUING
</t>
        </r>
      </text>
    </comment>
  </commentList>
</comments>
</file>

<file path=xl/sharedStrings.xml><?xml version="1.0" encoding="utf-8"?>
<sst xmlns="http://schemas.openxmlformats.org/spreadsheetml/2006/main" count="89" uniqueCount="89">
  <si>
    <t>FDP Form 8 - Local Disaster Risk Reduction and Management Fund Utilization</t>
  </si>
  <si>
    <t>(Commission on Audit Form)</t>
  </si>
  <si>
    <t>LOCAL DISASTER RISK REDUCTION AND MANAGEMENT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</si>
  <si>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</si>
  <si>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</si>
  <si>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</si>
  <si>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</si>
  <si>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</si>
  <si>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</si>
  <si>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</si>
  <si>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</si>
  <si>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Particulars</t>
  </si>
  <si>
    <t>LDRRM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</si>
  <si>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</si>
  <si>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</si>
  <si>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</si>
  <si>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</si>
  <si>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</si>
  <si>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</si>
  <si>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A. Sources of Funds</t>
  </si>
  <si>
    <t>B. Utilization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</si>
  <si>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</si>
  <si>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</si>
  <si>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</si>
  <si>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</si>
  <si>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</si>
  <si>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 xml:space="preserve">     Current Appropriation*</t>
  </si>
  <si>
    <t xml:space="preserve">     Continuing Appropriation**</t>
  </si>
  <si>
    <t>Transfers/Grants</t>
  </si>
  <si>
    <t xml:space="preserve">Others: </t>
  </si>
  <si>
    <t>Total Funds Available</t>
  </si>
  <si>
    <t xml:space="preserve">      Medicines</t>
  </si>
  <si>
    <t xml:space="preserve">      Travelling Expenses</t>
  </si>
  <si>
    <t xml:space="preserve">      Training Expenses (conducted)</t>
  </si>
  <si>
    <t xml:space="preserve">        a. Resource Speaker</t>
  </si>
  <si>
    <t xml:space="preserve">        b. Meals, snacks and venue</t>
  </si>
  <si>
    <t xml:space="preserve">      Training Expenses (attended)</t>
  </si>
  <si>
    <t xml:space="preserve">      Telephone/Communication Expenses</t>
  </si>
  <si>
    <t xml:space="preserve">      Internet Expenses</t>
  </si>
  <si>
    <t xml:space="preserve">      Printing and Publication </t>
  </si>
  <si>
    <t xml:space="preserve">      Advertising </t>
  </si>
  <si>
    <t xml:space="preserve">      Fuel, Oil and Lubricants Expenses</t>
  </si>
  <si>
    <t xml:space="preserve">      Janitorial Supplies</t>
  </si>
  <si>
    <t xml:space="preserve">      Drugs and Medicines Expenses</t>
  </si>
  <si>
    <t xml:space="preserve">     Others (Pls. specify)</t>
  </si>
  <si>
    <t>Total Utilization</t>
  </si>
  <si>
    <t>Unutilized Balance</t>
  </si>
  <si>
    <t>CHARLITO B. PADUL</t>
  </si>
  <si>
    <t>City Accountant</t>
  </si>
  <si>
    <t xml:space="preserve"> </t>
  </si>
  <si>
    <t xml:space="preserve">      Food Supplies</t>
  </si>
  <si>
    <t xml:space="preserve">          Previous Years' Appropriations Transferred to the Special Trust Fund</t>
  </si>
  <si>
    <t xml:space="preserve">      Repair of Evacuation Center</t>
  </si>
  <si>
    <t xml:space="preserve">      Other MOOE</t>
  </si>
  <si>
    <t xml:space="preserve">      Payment of Salaries and Wages of Casual/Contractual through Cash Card</t>
  </si>
  <si>
    <t xml:space="preserve">      Purchase of Plant, Property and Equipment</t>
  </si>
  <si>
    <t xml:space="preserve">      Water Expenses</t>
  </si>
  <si>
    <t xml:space="preserve">      Electricity Expenses</t>
  </si>
  <si>
    <t>I hereby certify that I have reviewed the contents and hereby attest to the veracity and correctness of the data or information contained in this document.</t>
  </si>
  <si>
    <t>*amounts are based on General Appropriation Ordinance No. 01-2023 (2024 Annual General Fund Budget)</t>
  </si>
  <si>
    <t>**amounts are based on SAAOB (Continuing and Current) as of December 31, 2023</t>
  </si>
  <si>
    <t xml:space="preserve">      Donations (Financial assistance)</t>
  </si>
  <si>
    <t xml:space="preserve">        c. Materials</t>
  </si>
  <si>
    <t xml:space="preserve">     Medical, Dental, etc.</t>
  </si>
  <si>
    <t xml:space="preserve">     Other Supplies and Materials </t>
  </si>
  <si>
    <t xml:space="preserve">Repair and maintenance of transportation equipment </t>
  </si>
  <si>
    <t>Repair and maintenance of Machinery</t>
  </si>
  <si>
    <t>Semi-Expendable Machinery and Equipment Expenses</t>
  </si>
  <si>
    <r>
      <t xml:space="preserve">Other supplies delivered to CSWD charged against LDRRMF CY 2024 SIP #2 CDRRM LBP CA# 3632-1002-80    MRN2 CONSUMER GOODS TRADING  RCI NO: 300-25-04-03 04/10/25  CHECK NO: 83558 03/13/25  DV NO: 2025-0 </t>
    </r>
    <r>
      <rPr>
        <b/>
        <sz val="11"/>
        <color theme="1"/>
        <rFont val="Calibri"/>
        <family val="2"/>
        <scheme val="minor"/>
      </rPr>
      <t>TRUST FUND</t>
    </r>
  </si>
  <si>
    <r>
      <t xml:space="preserve"> other supplies delivered to CSWD charged against LDRRMF CY 2024 SIP #2 CDRRM LBP CA# 3632-1002-80MRN2 CONSUMER GOODS TRADING    RCI NO: 300-25-04-03 04/10/25  CHECK NO:  </t>
    </r>
    <r>
      <rPr>
        <b/>
        <sz val="11"/>
        <color theme="1"/>
        <rFont val="Calibri"/>
        <family val="2"/>
        <scheme val="minor"/>
      </rPr>
      <t>TRUST FUND</t>
    </r>
  </si>
  <si>
    <r>
      <t xml:space="preserve">100% completed project of RC Box Culvert at Old Santol Road Bgy. San Jose  from Trust Fund to General   charged to LBP TF CA# 3632-1002-80   UGM CONSTRUCTION    P5,236,935.93 </t>
    </r>
    <r>
      <rPr>
        <b/>
        <sz val="11"/>
        <color theme="1"/>
        <rFont val="Calibri"/>
        <family val="2"/>
        <scheme val="minor"/>
      </rPr>
      <t xml:space="preserve"> TRUST FUND</t>
    </r>
  </si>
  <si>
    <r>
      <t xml:space="preserve">CONSTRUCTION OF DRAINAGE SYSTEM FROM NAPOCOR ROAD TO SAN MANUEL SEA ROAD II    JEVs:  2024-08-003276 08/30/2024 P 30,780.00  2024-09-003437 0 </t>
    </r>
    <r>
      <rPr>
        <b/>
        <sz val="11"/>
        <color theme="1"/>
        <rFont val="Calibri"/>
        <family val="2"/>
        <scheme val="minor"/>
      </rPr>
      <t>TRUST FUND</t>
    </r>
  </si>
  <si>
    <r>
      <t xml:space="preserve">Third and final billing at 100% completed project CONSTRUCTION OF DRAINAGE SYSTEM FROM NAPOCOR ROAD TO SAN MANUEL SEA ROAD II    Original Contract Amount: P 18,479,300.00  Revised Contract </t>
    </r>
    <r>
      <rPr>
        <b/>
        <sz val="11"/>
        <color theme="1"/>
        <rFont val="Calibri"/>
        <family val="2"/>
        <scheme val="minor"/>
      </rPr>
      <t>TRUST FUND</t>
    </r>
  </si>
  <si>
    <r>
      <t xml:space="preserve"> 100% completion in connection with the project REPAIR / MAINTENANCE OF CDRRMO MAIN WAREHOUSE at City Coliseum, Bgy. San Pedro, Puerto Princesa City charged to LBP CA # 3632-1002-80 LDRRMF </t>
    </r>
    <r>
      <rPr>
        <b/>
        <sz val="11"/>
        <color theme="1"/>
        <rFont val="Calibri"/>
        <family val="2"/>
        <scheme val="minor"/>
      </rPr>
      <t>TRUST FUND</t>
    </r>
  </si>
  <si>
    <t>ICT Equipment- Information and communication technology equipment delivered to CMO - CDRRMD (9991-7) - TRI-DYTTE GENERAL MERCHANDISE</t>
  </si>
  <si>
    <t>Communication Equipment-Communication equipment delivered to CMO - CDRRMD (9991-7) - TRI-DYTTE GENERAL MERCHANDISE</t>
  </si>
  <si>
    <t>Other Transportation Equipment- One (1) unit 6x4 Vacuum Truck delivered to CMO-CDRRMD (9991-1)-R AND E LUBES TRADING</t>
  </si>
  <si>
    <t>Other Machinery and Equipment-  Back-Up Solar Power Systems delivered toCMO- CDRRMD (9991-1)- Photovoltaic Solar Centre and OTHER MACHINERY AND EQUIPMENTS DELIVERED TO CMO- CDRRMD (9991-1)- COJIMZ TRADING</t>
  </si>
  <si>
    <t>Technical and Scientific Equipment - THREE (3) UNITS PORTABLE AUTOMATED WEATHER STATION WITH INSTALLATION DELIVERED TO CMO- CDRRMD (9991-1)- PHOTOVOLTAIC SOLAR CENTR</t>
  </si>
  <si>
    <t>Transportation Equipment - ONE (1) UNIT TRANSPORTATION EQUIPMENT DELIVERED TO CHO-HEALTH EMERGENCY RESPONSE OPERATIONS (9991-8)- MEDICAL GALLERY TRADING CO.</t>
  </si>
  <si>
    <t>Disaster Response and Rescue Equipment - flood response equipment delivered to CMO - CDRRMD (9991-1) PJMJ TRADING AND CONSTRUCTION  and three (3) sets fire fighting equipment and accessories delivered to CMO - CDRRMD (9991-1) - PHOTOVOLTAIC SOLAR CENTRE</t>
  </si>
  <si>
    <t>Payment of one (1) unit fiber glass hull rescue boat with ourboard motor and trailer delivered to City Disaster Risk Reduction and Management Division (9991-1) PHIL-WAVE BOAT BUILDER CO. LTD.</t>
  </si>
  <si>
    <t>Payment of first billing at 35.67% in connection with the project Completion of Magarwak Isolation/DRRMO Facilities (SDP Fence and Gate) at Bgy. Sta. Lourdes (9991) UGM CONSTRUCTION</t>
  </si>
  <si>
    <t>Payment of Second Partial Billing at 91.33% in connection with the project: Completion of Magarwak Isolation Facility / DRRMO Facilities (SDP, Fence and Gate) at Barangay Sta. Lourdes (9991) UGM CONSTRUCTION</t>
  </si>
  <si>
    <t>Payment of one (1) unit communication vehicle delivered to CMO - CDRRMD (9991-1) CHEF INK TRADING</t>
  </si>
  <si>
    <t>Cash payment for Progress Billing for Construction in Progress, Payment of first partial billing at 78.66% in connection with the project  Construction of Melwang (Lucbuan) Breakwater with Embankment and Slope Protection Phase II Bgy Lucbuan-L.B. LEONCIO TRADING AND CONSTRUCTION CORPORATION (9991-15 SB#2 2024)Original Contract Amount:    2,608,471.00Contract Period: 90 CDDate Started: 10/17/2024</t>
  </si>
  <si>
    <t>Cash payment for Progress Billing for Construction in Progress, Payment of first and final billing at 100% in connection with the project Replacement of Culvert Structures at Mt. Salakot Air Base, Bgy. Bagong Bayan (9991-15 2024) YURICH BUILDERS AND CONSTRUCTION SUPPLYOriginal Contract Amount:     2,496,442.28Revised Contract Amount:    2,496,381.23Date of Completion:  November 25, 2024</t>
  </si>
  <si>
    <t>Cash Purchase of Machinery and Equipment, To payment of various communication equipment delivered to CMO-CDRRMD (9991-1 2024) - AZIMUTH CORP.</t>
  </si>
  <si>
    <t>Cash payment for Progress Billing for Construction in Progress, Payment of second and final billing at 100% in connection with the project Construction of Melwang (Lucbuan) Breakwater with Embankment and Slope Protection Phase II at Bgy. Lucbuan (9991-15 SB#2 2024) - L.B. LEONCIO TRADING AND CONSTRUCTION CORPORATIONOriginal Contract Amount = 2,608,471.00Revised Contract Amount = 2,608,396.98Date of Completion: January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</si>
</sst>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8"/>
      <color rgb="FFFF0000"/>
      <name val="Calibri"/>
    </font>
    <font>
      <b/>
      <sz val="11"/>
      <color rgb="FF000000"/>
      <name val="Calibri"/>
    </font>
    <font>
      <sz val="7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94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" xfId="0" applyFont="1" applyFill="1" applyBorder="1"/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0" fillId="2" borderId="0" xfId="0" applyFont="1" applyFill="1"/>
    <xf numFmtId="164" fontId="11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0" fontId="0" fillId="2" borderId="0" xfId="0" applyFill="1" applyBorder="1" applyProtection="1">
      <protection locked="0"/>
    </xf>
    <xf numFmtId="164" fontId="8" fillId="2" borderId="0" xfId="1" applyNumberFormat="1" applyFont="1" applyFill="1" applyBorder="1"/>
    <xf numFmtId="0" fontId="8" fillId="0" borderId="0" xfId="0" applyFont="1" applyBorder="1" applyAlignment="1">
      <alignment wrapText="1"/>
    </xf>
    <xf numFmtId="164" fontId="9" fillId="2" borderId="0" xfId="1" applyNumberFormat="1" applyFont="1" applyFill="1" applyBorder="1"/>
    <xf numFmtId="43" fontId="13" fillId="2" borderId="0" xfId="1" applyFont="1" applyFill="1" applyBorder="1"/>
    <xf numFmtId="43" fontId="0" fillId="2" borderId="0" xfId="1" applyFont="1" applyFill="1" applyBorder="1"/>
    <xf numFmtId="43" fontId="0" fillId="2" borderId="13" xfId="1" applyFont="1" applyFill="1" applyBorder="1"/>
    <xf numFmtId="0" fontId="0" fillId="2" borderId="4" xfId="0" applyFill="1" applyBorder="1"/>
    <xf numFmtId="43" fontId="0" fillId="2" borderId="0" xfId="1" applyFont="1" applyFill="1"/>
    <xf numFmtId="0" fontId="0" fillId="2" borderId="0" xfId="0" applyFill="1" applyBorder="1"/>
    <xf numFmtId="164" fontId="0" fillId="2" borderId="0" xfId="0" applyNumberFormat="1" applyFill="1"/>
    <xf numFmtId="0" fontId="0" fillId="2" borderId="0" xfId="0" applyFont="1" applyFill="1" applyBorder="1"/>
    <xf numFmtId="0" fontId="1" fillId="2" borderId="6" xfId="2" applyFont="1" applyFill="1" applyBorder="1"/>
    <xf numFmtId="43" fontId="1" fillId="2" borderId="4" xfId="3" applyFont="1" applyFill="1" applyBorder="1"/>
    <xf numFmtId="43" fontId="1" fillId="2" borderId="8" xfId="3" applyFont="1" applyFill="1" applyBorder="1"/>
    <xf numFmtId="43" fontId="1" fillId="2" borderId="6" xfId="3" applyFont="1" applyFill="1" applyBorder="1"/>
    <xf numFmtId="0" fontId="15" fillId="2" borderId="6" xfId="0" applyFont="1" applyFill="1" applyBorder="1"/>
    <xf numFmtId="164" fontId="16" fillId="2" borderId="4" xfId="1" applyNumberFormat="1" applyFont="1" applyFill="1" applyBorder="1"/>
    <xf numFmtId="164" fontId="15" fillId="2" borderId="6" xfId="1" applyNumberFormat="1" applyFont="1" applyFill="1" applyBorder="1"/>
    <xf numFmtId="164" fontId="15" fillId="2" borderId="4" xfId="1" applyNumberFormat="1" applyFont="1" applyFill="1" applyBorder="1"/>
    <xf numFmtId="164" fontId="14" fillId="2" borderId="4" xfId="1" applyNumberFormat="1" applyFont="1" applyFill="1" applyBorder="1"/>
    <xf numFmtId="164" fontId="16" fillId="2" borderId="7" xfId="1" applyNumberFormat="1" applyFont="1" applyFill="1" applyBorder="1" applyAlignment="1">
      <alignment vertical="center"/>
    </xf>
    <xf numFmtId="164" fontId="17" fillId="2" borderId="8" xfId="1" applyNumberFormat="1" applyFont="1" applyFill="1" applyBorder="1" applyAlignment="1">
      <alignment vertical="center"/>
    </xf>
    <xf numFmtId="0" fontId="15" fillId="2" borderId="9" xfId="0" applyFont="1" applyFill="1" applyBorder="1"/>
    <xf numFmtId="164" fontId="15" fillId="2" borderId="10" xfId="1" applyNumberFormat="1" applyFont="1" applyFill="1" applyBorder="1"/>
    <xf numFmtId="164" fontId="15" fillId="2" borderId="11" xfId="1" applyNumberFormat="1" applyFont="1" applyFill="1" applyBorder="1" applyAlignment="1">
      <alignment horizontal="center" vertical="center"/>
    </xf>
    <xf numFmtId="164" fontId="15" fillId="2" borderId="12" xfId="1" applyNumberFormat="1" applyFont="1" applyFill="1" applyBorder="1" applyAlignment="1">
      <alignment horizontal="center" vertical="center"/>
    </xf>
    <xf numFmtId="164" fontId="15" fillId="2" borderId="9" xfId="1" applyNumberFormat="1" applyFont="1" applyFill="1" applyBorder="1"/>
    <xf numFmtId="164" fontId="14" fillId="2" borderId="10" xfId="1" applyNumberFormat="1" applyFont="1" applyFill="1" applyBorder="1"/>
    <xf numFmtId="0" fontId="14" fillId="2" borderId="0" xfId="0" applyFont="1" applyFill="1" applyBorder="1"/>
    <xf numFmtId="164" fontId="14" fillId="2" borderId="0" xfId="1" applyNumberFormat="1" applyFont="1" applyFill="1" applyBorder="1"/>
    <xf numFmtId="43" fontId="21" fillId="2" borderId="4" xfId="1" applyFont="1" applyFill="1" applyBorder="1"/>
    <xf numFmtId="43" fontId="21" fillId="2" borderId="10" xfId="1" applyFont="1" applyFill="1" applyBorder="1"/>
    <xf numFmtId="43" fontId="21" fillId="2" borderId="4" xfId="1" applyFont="1" applyFill="1" applyBorder="1" applyAlignment="1">
      <alignment vertical="center"/>
    </xf>
    <xf numFmtId="43" fontId="21" fillId="2" borderId="10" xfId="1" applyFont="1" applyFill="1" applyBorder="1" applyAlignment="1">
      <alignment vertical="center"/>
    </xf>
    <xf numFmtId="0" fontId="0" fillId="2" borderId="19" xfId="0" applyFill="1" applyBorder="1" applyProtection="1">
      <protection locked="0"/>
    </xf>
    <xf numFmtId="43" fontId="21" fillId="2" borderId="19" xfId="1" applyFont="1" applyFill="1" applyBorder="1"/>
    <xf numFmtId="0" fontId="3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0" borderId="14" xfId="0" applyFont="1" applyBorder="1"/>
    <xf numFmtId="0" fontId="0" fillId="0" borderId="6" xfId="0" applyBorder="1"/>
    <xf numFmtId="0" fontId="0" fillId="0" borderId="15" xfId="0" applyBorder="1"/>
    <xf numFmtId="43" fontId="22" fillId="2" borderId="4" xfId="1" applyFont="1" applyFill="1" applyBorder="1"/>
    <xf numFmtId="0" fontId="0" fillId="0" borderId="16" xfId="0" applyBorder="1" applyAlignment="1">
      <alignment wrapText="1"/>
    </xf>
    <xf numFmtId="0" fontId="0" fillId="0" borderId="7" xfId="0" applyBorder="1"/>
    <xf numFmtId="0" fontId="23" fillId="0" borderId="16" xfId="0" applyFont="1" applyBorder="1" applyAlignment="1">
      <alignment horizontal="right" wrapText="1"/>
    </xf>
    <xf numFmtId="0" fontId="23" fillId="0" borderId="8" xfId="0" applyFont="1" applyBorder="1"/>
    <xf numFmtId="0" fontId="0" fillId="0" borderId="14" xfId="0" applyBorder="1"/>
    <xf numFmtId="43" fontId="0" fillId="2" borderId="6" xfId="1" applyFont="1" applyFill="1" applyBorder="1"/>
    <xf numFmtId="43" fontId="0" fillId="2" borderId="4" xfId="1" applyFont="1" applyFill="1" applyBorder="1"/>
    <xf numFmtId="0" fontId="13" fillId="0" borderId="15" xfId="0" applyFont="1" applyBorder="1"/>
    <xf numFmtId="43" fontId="13" fillId="2" borderId="4" xfId="1" applyFont="1" applyFill="1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vertical="top" wrapText="1"/>
    </xf>
    <xf numFmtId="0" fontId="13" fillId="0" borderId="17" xfId="0" applyFont="1" applyBorder="1"/>
    <xf numFmtId="43" fontId="13" fillId="2" borderId="18" xfId="1" applyFont="1" applyFill="1" applyBorder="1"/>
    <xf numFmtId="43" fontId="20" fillId="2" borderId="4" xfId="1" applyFont="1" applyFill="1" applyBorder="1" applyAlignment="1">
      <alignment vertical="center"/>
    </xf>
    <xf numFmtId="43" fontId="20" fillId="2" borderId="10" xfId="1" applyFont="1" applyFill="1" applyBorder="1" applyAlignment="1">
      <alignment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186018</xdr:colOff>
      <xdr:row>87</xdr:row>
      <xdr:rowOff>112059</xdr:rowOff>
    </xdr:from>
    <xdr:to>
      <xdr:col>2</xdr:col>
      <xdr:colOff>14568</xdr:colOff>
      <xdr:row>91</xdr:row>
      <xdr:rowOff>62752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7430" y="16876059"/>
          <a:ext cx="1206873" cy="73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tabSelected="1" topLeftCell="A76" zoomScale="85" zoomScaleNormal="85" workbookViewId="0">
      <selection activeCell="C78" sqref="C78:G79"/>
    </sheetView>
  </sheetViews>
  <sheetFormatPr defaultRowHeight="15" x14ac:dyDescent="0.25"/>
  <cols>
    <col min="1" max="1" width="51.7109375" style="5" customWidth="1"/>
    <col min="2" max="7" width="20.7109375" style="5" customWidth="1"/>
    <col min="8" max="8" width="8.85546875" style="5" customWidth="1"/>
  </cols>
  <sheetData>
    <row r="1" spans="1:7" x14ac:dyDescent="0.25">
      <c r="A1" s="13" t="s">
        <v>0</v>
      </c>
      <c r="B1" s="4"/>
      <c r="C1" s="4"/>
      <c r="D1" s="4"/>
      <c r="E1" s="4"/>
    </row>
    <row r="2" spans="1:7" s="6" customFormat="1" x14ac:dyDescent="0.25">
      <c r="A2" s="13" t="s">
        <v>1</v>
      </c>
    </row>
    <row r="3" spans="1:7" s="6" customFormat="1" x14ac:dyDescent="0.25">
      <c r="A3" s="3"/>
    </row>
    <row r="4" spans="1:7" x14ac:dyDescent="0.25">
      <c r="A4" s="7"/>
      <c r="B4" s="7"/>
      <c r="C4" s="7"/>
      <c r="D4" s="7"/>
      <c r="E4" s="7"/>
    </row>
    <row r="5" spans="1:7" x14ac:dyDescent="0.25">
      <c r="A5" s="64" t="s">
        <v>2</v>
      </c>
      <c r="B5" s="64"/>
      <c r="C5" s="64"/>
      <c r="D5" s="64"/>
      <c r="E5" s="64"/>
      <c r="F5" s="64"/>
      <c r="G5" s="64"/>
    </row>
    <row r="6" spans="1:7" x14ac:dyDescent="0.25">
      <c r="A6" s="8"/>
      <c r="B6" s="8"/>
      <c r="C6" s="8"/>
      <c r="D6" s="8"/>
      <c r="E6" s="8"/>
    </row>
    <row r="7" spans="1:7" x14ac:dyDescent="0.25">
      <c r="A7" s="14" t="s">
        <v>3</v>
      </c>
      <c r="B7" s="18" t="s">
        <v>4</v>
      </c>
      <c r="C7" s="9"/>
      <c r="D7" s="15" t="s">
        <v>5</v>
      </c>
      <c r="E7" s="21">
        <v>2025</v>
      </c>
    </row>
    <row r="8" spans="1:7" ht="30" x14ac:dyDescent="0.25">
      <c r="A8" s="16" t="s">
        <v>6</v>
      </c>
      <c r="B8" s="19" t="s">
        <v>7</v>
      </c>
      <c r="C8" s="10"/>
      <c r="D8" s="17" t="s">
        <v>8</v>
      </c>
      <c r="E8" s="22">
        <v>4</v>
      </c>
    </row>
    <row r="9" spans="1:7" x14ac:dyDescent="0.25">
      <c r="A9" s="16" t="s">
        <v>9</v>
      </c>
      <c r="B9" s="20" t="s">
        <v>10</v>
      </c>
      <c r="D9" s="8"/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66" t="s">
        <v>11</v>
      </c>
      <c r="B11" s="68" t="s">
        <v>12</v>
      </c>
      <c r="C11" s="68"/>
      <c r="D11" s="66" t="s">
        <v>13</v>
      </c>
      <c r="E11" s="66" t="s">
        <v>14</v>
      </c>
      <c r="F11" s="65" t="s">
        <v>15</v>
      </c>
      <c r="G11" s="66" t="s">
        <v>16</v>
      </c>
    </row>
    <row r="12" spans="1:7" x14ac:dyDescent="0.25">
      <c r="A12" s="66"/>
      <c r="B12" s="69" t="s">
        <v>17</v>
      </c>
      <c r="C12" s="72" t="s">
        <v>18</v>
      </c>
      <c r="D12" s="66"/>
      <c r="E12" s="66"/>
      <c r="F12" s="66"/>
      <c r="G12" s="66"/>
    </row>
    <row r="13" spans="1:7" x14ac:dyDescent="0.25">
      <c r="A13" s="66"/>
      <c r="B13" s="70"/>
      <c r="C13" s="73"/>
      <c r="D13" s="66"/>
      <c r="E13" s="66"/>
      <c r="F13" s="66"/>
      <c r="G13" s="66"/>
    </row>
    <row r="14" spans="1:7" x14ac:dyDescent="0.25">
      <c r="A14" s="67"/>
      <c r="B14" s="71"/>
      <c r="C14" s="74"/>
      <c r="D14" s="67"/>
      <c r="E14" s="67"/>
      <c r="F14" s="67"/>
      <c r="G14" s="67"/>
    </row>
    <row r="15" spans="1:7" x14ac:dyDescent="0.25">
      <c r="A15" s="75" t="s">
        <v>19</v>
      </c>
      <c r="B15" s="76"/>
      <c r="C15" s="43"/>
      <c r="D15" s="39"/>
      <c r="E15" s="39"/>
      <c r="F15" s="39"/>
      <c r="G15" s="50"/>
    </row>
    <row r="16" spans="1:7" x14ac:dyDescent="0.25">
      <c r="A16" s="77" t="s">
        <v>26</v>
      </c>
      <c r="B16" s="78">
        <v>86567048.399999991</v>
      </c>
      <c r="C16" s="44">
        <v>201989779.59999999</v>
      </c>
      <c r="D16" s="40"/>
      <c r="E16" s="40"/>
      <c r="F16" s="40"/>
      <c r="G16" s="51">
        <v>288556828</v>
      </c>
    </row>
    <row r="17" spans="1:8" x14ac:dyDescent="0.25">
      <c r="A17" s="77" t="s">
        <v>27</v>
      </c>
      <c r="B17" s="78"/>
      <c r="C17" s="44">
        <v>50225482.009999998</v>
      </c>
      <c r="D17" s="40"/>
      <c r="E17" s="40"/>
      <c r="F17" s="40"/>
      <c r="G17" s="51">
        <v>50225482.009999998</v>
      </c>
    </row>
    <row r="18" spans="1:8" ht="30" x14ac:dyDescent="0.25">
      <c r="A18" s="79" t="s">
        <v>51</v>
      </c>
      <c r="B18" s="80"/>
      <c r="C18" s="48">
        <v>249520993.90000001</v>
      </c>
      <c r="D18" s="41"/>
      <c r="E18" s="41"/>
      <c r="F18" s="41"/>
      <c r="G18" s="52">
        <v>249520993.90000001</v>
      </c>
    </row>
    <row r="19" spans="1:8" x14ac:dyDescent="0.25">
      <c r="A19" s="81">
        <v>2019</v>
      </c>
      <c r="B19" s="82"/>
      <c r="C19" s="49">
        <v>0</v>
      </c>
      <c r="D19" s="41"/>
      <c r="E19" s="41"/>
      <c r="F19" s="41"/>
      <c r="G19" s="53"/>
    </row>
    <row r="20" spans="1:8" x14ac:dyDescent="0.25">
      <c r="A20" s="81">
        <v>2020</v>
      </c>
      <c r="B20" s="82"/>
      <c r="C20" s="49">
        <v>0</v>
      </c>
      <c r="D20" s="41"/>
      <c r="E20" s="41"/>
      <c r="F20" s="41"/>
      <c r="G20" s="53"/>
    </row>
    <row r="21" spans="1:8" x14ac:dyDescent="0.25">
      <c r="A21" s="81">
        <v>2021</v>
      </c>
      <c r="B21" s="82"/>
      <c r="C21" s="49">
        <v>0</v>
      </c>
      <c r="D21" s="41"/>
      <c r="E21" s="41"/>
      <c r="F21" s="41"/>
      <c r="G21" s="53"/>
    </row>
    <row r="22" spans="1:8" x14ac:dyDescent="0.25">
      <c r="A22" s="81">
        <v>2022</v>
      </c>
      <c r="B22" s="82"/>
      <c r="C22" s="49">
        <v>54392461.609999999</v>
      </c>
      <c r="D22" s="41"/>
      <c r="E22" s="41"/>
      <c r="F22" s="41"/>
      <c r="G22" s="53"/>
    </row>
    <row r="23" spans="1:8" x14ac:dyDescent="0.25">
      <c r="A23" s="81">
        <v>2023</v>
      </c>
      <c r="B23" s="82"/>
      <c r="C23" s="49">
        <v>95423651.010000005</v>
      </c>
      <c r="D23" s="41"/>
      <c r="E23" s="41"/>
      <c r="F23" s="41"/>
      <c r="G23" s="53"/>
    </row>
    <row r="24" spans="1:8" x14ac:dyDescent="0.25">
      <c r="A24" s="81">
        <v>2024</v>
      </c>
      <c r="B24" s="82"/>
      <c r="C24" s="45">
        <v>99704881.280000001</v>
      </c>
      <c r="D24" s="42"/>
      <c r="E24" s="42"/>
      <c r="F24" s="42"/>
      <c r="G24" s="54"/>
    </row>
    <row r="25" spans="1:8" x14ac:dyDescent="0.25">
      <c r="A25" s="83" t="s">
        <v>28</v>
      </c>
      <c r="B25" s="84"/>
      <c r="C25" s="46"/>
      <c r="D25" s="40"/>
      <c r="E25" s="40"/>
      <c r="F25" s="40"/>
      <c r="G25" s="51"/>
    </row>
    <row r="26" spans="1:8" x14ac:dyDescent="0.25">
      <c r="A26" s="77" t="s">
        <v>29</v>
      </c>
      <c r="B26" s="85"/>
      <c r="C26" s="47"/>
      <c r="D26" s="40"/>
      <c r="E26" s="40"/>
      <c r="F26" s="40"/>
      <c r="G26" s="55"/>
      <c r="H26" s="62"/>
    </row>
    <row r="27" spans="1:8" x14ac:dyDescent="0.25">
      <c r="A27" s="86" t="s">
        <v>30</v>
      </c>
      <c r="B27" s="87">
        <f>SUM(B16:B26)</f>
        <v>86567048.399999991</v>
      </c>
      <c r="C27" s="58">
        <v>501736255.50999999</v>
      </c>
      <c r="D27" s="58"/>
      <c r="E27" s="58"/>
      <c r="F27" s="58"/>
      <c r="G27" s="59">
        <v>588303303.90999997</v>
      </c>
      <c r="H27" s="63"/>
    </row>
    <row r="28" spans="1:8" x14ac:dyDescent="0.25">
      <c r="A28" s="86" t="s">
        <v>20</v>
      </c>
      <c r="B28" s="85"/>
      <c r="C28" s="58"/>
      <c r="D28" s="58"/>
      <c r="E28" s="58"/>
      <c r="F28" s="58"/>
      <c r="G28" s="59"/>
      <c r="H28" s="63"/>
    </row>
    <row r="29" spans="1:8" x14ac:dyDescent="0.25">
      <c r="A29" s="77" t="s">
        <v>31</v>
      </c>
      <c r="B29" s="85"/>
      <c r="C29" s="58">
        <v>0</v>
      </c>
      <c r="D29" s="58"/>
      <c r="E29" s="58"/>
      <c r="F29" s="58"/>
      <c r="G29" s="59">
        <v>0</v>
      </c>
      <c r="H29" s="63"/>
    </row>
    <row r="30" spans="1:8" x14ac:dyDescent="0.25">
      <c r="A30" s="77" t="s">
        <v>50</v>
      </c>
      <c r="B30" s="85"/>
      <c r="C30" s="58">
        <v>7623312.7200000007</v>
      </c>
      <c r="D30" s="58"/>
      <c r="E30" s="58"/>
      <c r="F30" s="58"/>
      <c r="G30" s="59">
        <v>7623312.7200000007</v>
      </c>
      <c r="H30" s="63"/>
    </row>
    <row r="31" spans="1:8" x14ac:dyDescent="0.25">
      <c r="A31" s="77" t="s">
        <v>52</v>
      </c>
      <c r="B31" s="85"/>
      <c r="C31" s="58">
        <v>0</v>
      </c>
      <c r="D31" s="58"/>
      <c r="E31" s="58"/>
      <c r="F31" s="58"/>
      <c r="G31" s="59">
        <v>0</v>
      </c>
      <c r="H31" s="63"/>
    </row>
    <row r="32" spans="1:8" x14ac:dyDescent="0.25">
      <c r="A32" s="77" t="s">
        <v>32</v>
      </c>
      <c r="B32" s="85"/>
      <c r="C32" s="58">
        <v>0</v>
      </c>
      <c r="D32" s="58"/>
      <c r="E32" s="58"/>
      <c r="F32" s="58"/>
      <c r="G32" s="59">
        <v>0</v>
      </c>
      <c r="H32" s="63"/>
    </row>
    <row r="33" spans="1:8" x14ac:dyDescent="0.25">
      <c r="A33" s="77" t="s">
        <v>33</v>
      </c>
      <c r="B33" s="85"/>
      <c r="C33" s="58">
        <v>0</v>
      </c>
      <c r="D33" s="58"/>
      <c r="E33" s="58"/>
      <c r="F33" s="58"/>
      <c r="G33" s="59">
        <v>0</v>
      </c>
      <c r="H33" s="63"/>
    </row>
    <row r="34" spans="1:8" x14ac:dyDescent="0.25">
      <c r="A34" s="77" t="s">
        <v>34</v>
      </c>
      <c r="B34" s="85"/>
      <c r="C34" s="58">
        <v>700801</v>
      </c>
      <c r="D34" s="58"/>
      <c r="E34" s="58"/>
      <c r="F34" s="58"/>
      <c r="G34" s="59">
        <v>700801</v>
      </c>
      <c r="H34" s="63"/>
    </row>
    <row r="35" spans="1:8" x14ac:dyDescent="0.25">
      <c r="A35" s="77" t="s">
        <v>35</v>
      </c>
      <c r="B35" s="85"/>
      <c r="C35" s="58">
        <v>6967687.5</v>
      </c>
      <c r="D35" s="58"/>
      <c r="E35" s="58"/>
      <c r="F35" s="58"/>
      <c r="G35" s="59">
        <v>6967687.5</v>
      </c>
      <c r="H35" s="63"/>
    </row>
    <row r="36" spans="1:8" x14ac:dyDescent="0.25">
      <c r="A36" s="77" t="s">
        <v>62</v>
      </c>
      <c r="B36" s="85"/>
      <c r="C36" s="58">
        <v>2297617</v>
      </c>
      <c r="D36" s="58"/>
      <c r="E36" s="58"/>
      <c r="F36" s="58"/>
      <c r="G36" s="59">
        <v>2297617</v>
      </c>
      <c r="H36" s="63"/>
    </row>
    <row r="37" spans="1:8" x14ac:dyDescent="0.25">
      <c r="A37" s="77" t="s">
        <v>36</v>
      </c>
      <c r="B37" s="85"/>
      <c r="C37" s="58">
        <v>594418</v>
      </c>
      <c r="D37" s="58"/>
      <c r="E37" s="58"/>
      <c r="F37" s="58"/>
      <c r="G37" s="59">
        <v>594418</v>
      </c>
      <c r="H37" s="63"/>
    </row>
    <row r="38" spans="1:8" x14ac:dyDescent="0.25">
      <c r="A38" s="77" t="s">
        <v>37</v>
      </c>
      <c r="B38" s="85"/>
      <c r="C38" s="58">
        <v>24037</v>
      </c>
      <c r="D38" s="58" t="s">
        <v>49</v>
      </c>
      <c r="E38" s="58"/>
      <c r="F38" s="58"/>
      <c r="G38" s="59">
        <v>24037</v>
      </c>
      <c r="H38" s="63"/>
    </row>
    <row r="39" spans="1:8" x14ac:dyDescent="0.25">
      <c r="A39" s="77" t="s">
        <v>38</v>
      </c>
      <c r="B39" s="85"/>
      <c r="C39" s="58">
        <v>201095.99</v>
      </c>
      <c r="D39" s="58"/>
      <c r="E39" s="58"/>
      <c r="F39" s="58"/>
      <c r="G39" s="59">
        <v>201095.99</v>
      </c>
      <c r="H39" s="63"/>
    </row>
    <row r="40" spans="1:8" x14ac:dyDescent="0.25">
      <c r="A40" s="77" t="s">
        <v>39</v>
      </c>
      <c r="B40" s="85"/>
      <c r="C40" s="58">
        <v>3993000</v>
      </c>
      <c r="D40" s="58"/>
      <c r="E40" s="58"/>
      <c r="F40" s="58"/>
      <c r="G40" s="59">
        <v>3993000</v>
      </c>
      <c r="H40" s="63"/>
    </row>
    <row r="41" spans="1:8" x14ac:dyDescent="0.25">
      <c r="A41" s="77" t="s">
        <v>40</v>
      </c>
      <c r="B41" s="85"/>
      <c r="C41" s="58">
        <v>922964</v>
      </c>
      <c r="D41" s="58"/>
      <c r="E41" s="58"/>
      <c r="F41" s="58"/>
      <c r="G41" s="59">
        <v>922964</v>
      </c>
      <c r="H41" s="63"/>
    </row>
    <row r="42" spans="1:8" x14ac:dyDescent="0.25">
      <c r="A42" s="77" t="s">
        <v>42</v>
      </c>
      <c r="B42" s="85"/>
      <c r="C42" s="58">
        <v>0</v>
      </c>
      <c r="D42" s="58"/>
      <c r="E42" s="58"/>
      <c r="F42" s="58"/>
      <c r="G42" s="59">
        <v>0</v>
      </c>
      <c r="H42" s="63"/>
    </row>
    <row r="43" spans="1:8" x14ac:dyDescent="0.25">
      <c r="A43" s="77" t="s">
        <v>41</v>
      </c>
      <c r="B43" s="85"/>
      <c r="C43" s="58">
        <v>5690454.3200000003</v>
      </c>
      <c r="D43" s="58"/>
      <c r="E43" s="58"/>
      <c r="F43" s="58"/>
      <c r="G43" s="59">
        <v>5690454.3200000003</v>
      </c>
      <c r="H43" s="63"/>
    </row>
    <row r="44" spans="1:8" x14ac:dyDescent="0.25">
      <c r="A44" s="77" t="s">
        <v>63</v>
      </c>
      <c r="B44" s="85"/>
      <c r="C44" s="58">
        <v>3422160</v>
      </c>
      <c r="D44" s="58"/>
      <c r="E44" s="58"/>
      <c r="F44" s="58"/>
      <c r="G44" s="59">
        <v>3422160</v>
      </c>
      <c r="H44" s="63"/>
    </row>
    <row r="45" spans="1:8" x14ac:dyDescent="0.25">
      <c r="A45" s="77" t="s">
        <v>43</v>
      </c>
      <c r="B45" s="85"/>
      <c r="C45" s="58">
        <v>836684.99999999988</v>
      </c>
      <c r="D45" s="58"/>
      <c r="E45" s="58"/>
      <c r="F45" s="58"/>
      <c r="G45" s="59">
        <v>836684.99999999988</v>
      </c>
      <c r="H45" s="63"/>
    </row>
    <row r="46" spans="1:8" x14ac:dyDescent="0.25">
      <c r="A46" s="77" t="s">
        <v>64</v>
      </c>
      <c r="B46" s="85"/>
      <c r="C46" s="58">
        <v>9716826</v>
      </c>
      <c r="D46" s="58"/>
      <c r="E46" s="58"/>
      <c r="F46" s="58"/>
      <c r="G46" s="59">
        <v>9716826</v>
      </c>
      <c r="H46" s="63"/>
    </row>
    <row r="47" spans="1:8" x14ac:dyDescent="0.25">
      <c r="A47" s="77" t="s">
        <v>53</v>
      </c>
      <c r="B47" s="85">
        <f>35162550+4805800</f>
        <v>39968350</v>
      </c>
      <c r="C47" s="58">
        <v>12089674.08</v>
      </c>
      <c r="D47" s="58"/>
      <c r="E47" s="58"/>
      <c r="F47" s="58"/>
      <c r="G47" s="59">
        <v>52058024.079999998</v>
      </c>
      <c r="H47" s="63"/>
    </row>
    <row r="48" spans="1:8" x14ac:dyDescent="0.25">
      <c r="A48" s="77" t="s">
        <v>61</v>
      </c>
      <c r="B48" s="85"/>
      <c r="C48" s="58">
        <v>5469000</v>
      </c>
      <c r="D48" s="58"/>
      <c r="E48" s="58"/>
      <c r="F48" s="58"/>
      <c r="G48" s="59">
        <v>5469000</v>
      </c>
      <c r="H48" s="63"/>
    </row>
    <row r="49" spans="1:8" x14ac:dyDescent="0.25">
      <c r="A49" s="77" t="s">
        <v>56</v>
      </c>
      <c r="B49" s="85"/>
      <c r="C49" s="58">
        <v>2184405.2999999998</v>
      </c>
      <c r="D49" s="58"/>
      <c r="E49" s="58"/>
      <c r="F49" s="58"/>
      <c r="G49" s="59">
        <v>2184405.2999999998</v>
      </c>
      <c r="H49" s="63"/>
    </row>
    <row r="50" spans="1:8" x14ac:dyDescent="0.25">
      <c r="A50" s="77" t="s">
        <v>57</v>
      </c>
      <c r="B50" s="85"/>
      <c r="C50" s="58">
        <v>3664229.51</v>
      </c>
      <c r="D50" s="58"/>
      <c r="E50" s="58"/>
      <c r="F50" s="58"/>
      <c r="G50" s="59">
        <v>3664229.51</v>
      </c>
      <c r="H50" s="63"/>
    </row>
    <row r="51" spans="1:8" ht="30" x14ac:dyDescent="0.25">
      <c r="A51" s="88" t="s">
        <v>54</v>
      </c>
      <c r="B51" s="85"/>
      <c r="C51" s="58">
        <v>51508524.579999998</v>
      </c>
      <c r="D51" s="58"/>
      <c r="E51" s="58"/>
      <c r="F51" s="58"/>
      <c r="G51" s="59">
        <v>51508524.579999998</v>
      </c>
      <c r="H51" s="63"/>
    </row>
    <row r="52" spans="1:8" ht="30" customHeight="1" x14ac:dyDescent="0.25">
      <c r="A52" s="77" t="s">
        <v>55</v>
      </c>
      <c r="B52" s="85"/>
      <c r="C52" s="60">
        <v>0</v>
      </c>
      <c r="D52" s="60"/>
      <c r="E52" s="60"/>
      <c r="F52" s="60"/>
      <c r="G52" s="61">
        <v>0</v>
      </c>
      <c r="H52" s="63"/>
    </row>
    <row r="53" spans="1:8" x14ac:dyDescent="0.25">
      <c r="A53" s="77" t="s">
        <v>44</v>
      </c>
      <c r="B53" s="85"/>
      <c r="C53" s="60">
        <v>0</v>
      </c>
      <c r="D53" s="60"/>
      <c r="E53" s="60"/>
      <c r="F53" s="60"/>
      <c r="G53" s="61">
        <v>0</v>
      </c>
      <c r="H53" s="63"/>
    </row>
    <row r="54" spans="1:8" x14ac:dyDescent="0.25">
      <c r="A54" s="89" t="s">
        <v>65</v>
      </c>
      <c r="B54" s="85"/>
      <c r="C54" s="60">
        <v>2949018</v>
      </c>
      <c r="D54" s="60"/>
      <c r="E54" s="60"/>
      <c r="F54" s="60"/>
      <c r="G54" s="61">
        <v>2949018</v>
      </c>
      <c r="H54" s="63"/>
    </row>
    <row r="55" spans="1:8" x14ac:dyDescent="0.25">
      <c r="A55" s="89" t="s">
        <v>66</v>
      </c>
      <c r="B55" s="85"/>
      <c r="C55" s="60">
        <v>295190</v>
      </c>
      <c r="D55" s="60"/>
      <c r="E55" s="60"/>
      <c r="F55" s="60"/>
      <c r="G55" s="61">
        <v>295190</v>
      </c>
      <c r="H55" s="63"/>
    </row>
    <row r="56" spans="1:8" x14ac:dyDescent="0.25">
      <c r="A56" s="89" t="s">
        <v>67</v>
      </c>
      <c r="B56" s="85"/>
      <c r="C56" s="60">
        <v>1058700</v>
      </c>
      <c r="D56" s="60"/>
      <c r="E56" s="60"/>
      <c r="F56" s="60"/>
      <c r="G56" s="61">
        <v>1058700</v>
      </c>
      <c r="H56" s="63"/>
    </row>
    <row r="57" spans="1:8" ht="27.75" customHeight="1" x14ac:dyDescent="0.25">
      <c r="A57" s="89" t="s">
        <v>68</v>
      </c>
      <c r="B57" s="85"/>
      <c r="C57" s="60">
        <v>60440</v>
      </c>
      <c r="D57" s="60"/>
      <c r="E57" s="60"/>
      <c r="F57" s="60"/>
      <c r="G57" s="61">
        <v>60440</v>
      </c>
      <c r="H57" s="63"/>
    </row>
    <row r="58" spans="1:8" ht="60" x14ac:dyDescent="0.25">
      <c r="A58" s="89" t="s">
        <v>69</v>
      </c>
      <c r="B58" s="85"/>
      <c r="C58" s="60">
        <v>20000</v>
      </c>
      <c r="D58" s="60"/>
      <c r="E58" s="60"/>
      <c r="F58" s="60"/>
      <c r="G58" s="61">
        <v>20000</v>
      </c>
      <c r="H58" s="63"/>
    </row>
    <row r="59" spans="1:8" ht="60" x14ac:dyDescent="0.25">
      <c r="A59" s="89" t="s">
        <v>70</v>
      </c>
      <c r="B59" s="85"/>
      <c r="C59" s="60">
        <v>5236935.93</v>
      </c>
      <c r="D59" s="60"/>
      <c r="E59" s="60"/>
      <c r="F59" s="60"/>
      <c r="G59" s="61">
        <v>5236935.93</v>
      </c>
      <c r="H59" s="63"/>
    </row>
    <row r="60" spans="1:8" ht="60" x14ac:dyDescent="0.25">
      <c r="A60" s="89" t="s">
        <v>71</v>
      </c>
      <c r="B60" s="85"/>
      <c r="C60" s="60">
        <v>127200</v>
      </c>
      <c r="D60" s="60"/>
      <c r="E60" s="60"/>
      <c r="F60" s="60"/>
      <c r="G60" s="61">
        <v>127200</v>
      </c>
      <c r="H60" s="63"/>
    </row>
    <row r="61" spans="1:8" ht="60" x14ac:dyDescent="0.25">
      <c r="A61" s="89" t="s">
        <v>72</v>
      </c>
      <c r="B61" s="85"/>
      <c r="C61" s="60">
        <v>18479282.199999999</v>
      </c>
      <c r="D61" s="60"/>
      <c r="E61" s="60"/>
      <c r="F61" s="60"/>
      <c r="G61" s="61">
        <v>18479282.199999999</v>
      </c>
      <c r="H61" s="63"/>
    </row>
    <row r="62" spans="1:8" ht="54" customHeight="1" x14ac:dyDescent="0.25">
      <c r="A62" s="89" t="s">
        <v>73</v>
      </c>
      <c r="B62" s="85"/>
      <c r="C62" s="60">
        <v>2931826.94</v>
      </c>
      <c r="D62" s="60"/>
      <c r="E62" s="60"/>
      <c r="F62" s="60"/>
      <c r="G62" s="61">
        <v>2931826.94</v>
      </c>
      <c r="H62" s="63"/>
    </row>
    <row r="63" spans="1:8" ht="45" x14ac:dyDescent="0.25">
      <c r="A63" s="89" t="s">
        <v>74</v>
      </c>
      <c r="B63" s="85"/>
      <c r="C63" s="60">
        <v>673589</v>
      </c>
      <c r="D63" s="60"/>
      <c r="E63" s="60"/>
      <c r="F63" s="60"/>
      <c r="G63" s="61">
        <v>673589</v>
      </c>
      <c r="H63" s="63"/>
    </row>
    <row r="64" spans="1:8" ht="45" x14ac:dyDescent="0.25">
      <c r="A64" s="89" t="s">
        <v>75</v>
      </c>
      <c r="B64" s="85"/>
      <c r="C64" s="60">
        <v>1797400</v>
      </c>
      <c r="D64" s="60"/>
      <c r="E64" s="60"/>
      <c r="F64" s="60"/>
      <c r="G64" s="61">
        <v>1797400</v>
      </c>
      <c r="H64" s="63"/>
    </row>
    <row r="65" spans="1:8" ht="45" x14ac:dyDescent="0.25">
      <c r="A65" s="89" t="s">
        <v>76</v>
      </c>
      <c r="B65" s="85"/>
      <c r="C65" s="60">
        <v>6995000</v>
      </c>
      <c r="D65" s="60"/>
      <c r="E65" s="60"/>
      <c r="F65" s="60"/>
      <c r="G65" s="61">
        <v>6995000</v>
      </c>
      <c r="H65" s="63"/>
    </row>
    <row r="66" spans="1:8" ht="75" x14ac:dyDescent="0.25">
      <c r="A66" s="89" t="s">
        <v>77</v>
      </c>
      <c r="B66" s="85"/>
      <c r="C66" s="60">
        <v>6232350</v>
      </c>
      <c r="D66" s="60"/>
      <c r="E66" s="60"/>
      <c r="F66" s="60"/>
      <c r="G66" s="61">
        <v>6232350</v>
      </c>
      <c r="H66" s="63"/>
    </row>
    <row r="67" spans="1:8" ht="60" x14ac:dyDescent="0.25">
      <c r="A67" s="89" t="s">
        <v>78</v>
      </c>
      <c r="B67" s="85"/>
      <c r="C67" s="60">
        <v>597000</v>
      </c>
      <c r="D67" s="60"/>
      <c r="E67" s="60"/>
      <c r="F67" s="60"/>
      <c r="G67" s="61">
        <v>597000</v>
      </c>
      <c r="H67" s="63"/>
    </row>
    <row r="68" spans="1:8" ht="60" x14ac:dyDescent="0.25">
      <c r="A68" s="89" t="s">
        <v>79</v>
      </c>
      <c r="B68" s="85"/>
      <c r="C68" s="60">
        <v>3498998</v>
      </c>
      <c r="D68" s="60"/>
      <c r="E68" s="60"/>
      <c r="F68" s="60"/>
      <c r="G68" s="61">
        <v>3498998</v>
      </c>
      <c r="H68" s="63"/>
    </row>
    <row r="69" spans="1:8" ht="54" customHeight="1" x14ac:dyDescent="0.25">
      <c r="A69" s="89" t="s">
        <v>80</v>
      </c>
      <c r="B69" s="85"/>
      <c r="C69" s="60">
        <v>2499984</v>
      </c>
      <c r="D69" s="60"/>
      <c r="E69" s="60"/>
      <c r="F69" s="60"/>
      <c r="G69" s="61">
        <v>2499984</v>
      </c>
      <c r="H69" s="63"/>
    </row>
    <row r="70" spans="1:8" ht="54" customHeight="1" x14ac:dyDescent="0.25">
      <c r="A70" s="89" t="s">
        <v>81</v>
      </c>
      <c r="B70" s="85"/>
      <c r="C70" s="60">
        <v>2195000</v>
      </c>
      <c r="D70" s="60"/>
      <c r="E70" s="60"/>
      <c r="F70" s="60"/>
      <c r="G70" s="61">
        <v>2195000</v>
      </c>
      <c r="H70" s="63"/>
    </row>
    <row r="71" spans="1:8" ht="54" customHeight="1" x14ac:dyDescent="0.25">
      <c r="A71" s="89" t="s">
        <v>82</v>
      </c>
      <c r="B71" s="85"/>
      <c r="C71" s="60">
        <v>4524656.72</v>
      </c>
      <c r="D71" s="60"/>
      <c r="E71" s="60"/>
      <c r="F71" s="60"/>
      <c r="G71" s="61">
        <v>4524656.72</v>
      </c>
      <c r="H71" s="63"/>
    </row>
    <row r="72" spans="1:8" ht="54" customHeight="1" x14ac:dyDescent="0.25">
      <c r="A72" s="89" t="s">
        <v>83</v>
      </c>
      <c r="B72" s="85"/>
      <c r="C72" s="60">
        <v>7058887.7800000003</v>
      </c>
      <c r="D72" s="60"/>
      <c r="E72" s="60"/>
      <c r="F72" s="60"/>
      <c r="G72" s="61">
        <v>7058887.7800000003</v>
      </c>
      <c r="H72" s="63"/>
    </row>
    <row r="73" spans="1:8" ht="54" customHeight="1" x14ac:dyDescent="0.25">
      <c r="A73" s="89" t="s">
        <v>84</v>
      </c>
      <c r="B73" s="85"/>
      <c r="C73" s="60">
        <v>5999500</v>
      </c>
      <c r="D73" s="60"/>
      <c r="E73" s="60"/>
      <c r="F73" s="60"/>
      <c r="G73" s="61">
        <v>5999500</v>
      </c>
      <c r="H73" s="63"/>
    </row>
    <row r="74" spans="1:8" ht="54" customHeight="1" x14ac:dyDescent="0.25">
      <c r="A74" s="89" t="s">
        <v>85</v>
      </c>
      <c r="B74" s="85"/>
      <c r="C74" s="60">
        <v>2051865.85</v>
      </c>
      <c r="D74" s="60"/>
      <c r="E74" s="60"/>
      <c r="F74" s="60"/>
      <c r="G74" s="61">
        <v>2051865.85</v>
      </c>
      <c r="H74" s="63"/>
    </row>
    <row r="75" spans="1:8" ht="54" customHeight="1" x14ac:dyDescent="0.25">
      <c r="A75" s="89" t="s">
        <v>86</v>
      </c>
      <c r="B75" s="85"/>
      <c r="C75" s="60">
        <v>2496381.23</v>
      </c>
      <c r="D75" s="60"/>
      <c r="E75" s="60"/>
      <c r="F75" s="60"/>
      <c r="G75" s="61">
        <v>2496381.23</v>
      </c>
      <c r="H75" s="63"/>
    </row>
    <row r="76" spans="1:8" ht="54" customHeight="1" x14ac:dyDescent="0.25">
      <c r="A76" s="89" t="s">
        <v>87</v>
      </c>
      <c r="B76" s="85"/>
      <c r="C76" s="60">
        <v>1812500</v>
      </c>
      <c r="D76" s="60"/>
      <c r="E76" s="60"/>
      <c r="F76" s="60"/>
      <c r="G76" s="61">
        <v>1812500</v>
      </c>
      <c r="H76" s="63"/>
    </row>
    <row r="77" spans="1:8" ht="45" customHeight="1" x14ac:dyDescent="0.25">
      <c r="A77" s="89" t="s">
        <v>88</v>
      </c>
      <c r="B77" s="85"/>
      <c r="C77" s="60">
        <v>556531.13</v>
      </c>
      <c r="D77" s="60"/>
      <c r="E77" s="60"/>
      <c r="F77" s="60"/>
      <c r="G77" s="61">
        <v>556531.13</v>
      </c>
      <c r="H77" s="63"/>
    </row>
    <row r="78" spans="1:8" ht="40.5" customHeight="1" x14ac:dyDescent="0.25">
      <c r="A78" s="86" t="s">
        <v>45</v>
      </c>
      <c r="B78" s="87">
        <f>+SUM(B28:B53)</f>
        <v>39968350</v>
      </c>
      <c r="C78" s="92">
        <v>198055128.77999997</v>
      </c>
      <c r="D78" s="92"/>
      <c r="E78" s="92"/>
      <c r="F78" s="92"/>
      <c r="G78" s="93">
        <v>238023478.77999997</v>
      </c>
      <c r="H78" s="63"/>
    </row>
    <row r="79" spans="1:8" ht="37.5" customHeight="1" thickBot="1" x14ac:dyDescent="0.3">
      <c r="A79" s="90" t="s">
        <v>46</v>
      </c>
      <c r="B79" s="91">
        <f>+B27-B78</f>
        <v>46598698.399999991</v>
      </c>
      <c r="C79" s="92">
        <v>303681126.73000002</v>
      </c>
      <c r="D79" s="92"/>
      <c r="E79" s="92"/>
      <c r="F79" s="92"/>
      <c r="G79" s="93">
        <v>350279825.13</v>
      </c>
      <c r="H79" s="63"/>
    </row>
    <row r="80" spans="1:8" x14ac:dyDescent="0.25">
      <c r="A80" s="56"/>
      <c r="B80" s="57"/>
      <c r="C80" s="57"/>
      <c r="D80" s="28"/>
      <c r="E80" s="28"/>
      <c r="F80" s="28"/>
      <c r="G80" s="57"/>
    </row>
    <row r="81" spans="1:18" x14ac:dyDescent="0.25">
      <c r="A81" s="29"/>
      <c r="B81" s="28"/>
      <c r="C81" s="30"/>
      <c r="D81" s="28"/>
      <c r="E81" s="28"/>
      <c r="F81" s="28"/>
      <c r="G81" s="30"/>
    </row>
    <row r="82" spans="1:18" x14ac:dyDescent="0.25">
      <c r="A82" s="23" t="s">
        <v>58</v>
      </c>
      <c r="B82" s="31"/>
      <c r="C82" s="31"/>
      <c r="D82" s="31"/>
      <c r="E82" s="31"/>
      <c r="F82" s="31"/>
      <c r="G82" s="31"/>
      <c r="H82" s="31"/>
      <c r="I82" s="31"/>
      <c r="J82" s="31"/>
      <c r="K82" s="32"/>
      <c r="L82" s="32"/>
      <c r="M82" s="32"/>
      <c r="N82" s="31"/>
      <c r="O82" s="33"/>
      <c r="P82" s="34"/>
      <c r="R82" s="35"/>
    </row>
    <row r="83" spans="1:18" x14ac:dyDescent="0.25">
      <c r="A83" s="23"/>
      <c r="B83" s="31"/>
      <c r="C83" s="31"/>
      <c r="D83" s="31"/>
      <c r="E83" s="31"/>
      <c r="F83" s="31"/>
      <c r="G83" s="31"/>
      <c r="H83" s="31"/>
      <c r="I83" s="31"/>
      <c r="J83" s="31"/>
      <c r="K83" s="32"/>
      <c r="L83" s="32"/>
      <c r="M83" s="32"/>
      <c r="N83" s="31"/>
      <c r="O83" s="32"/>
      <c r="P83" s="36"/>
      <c r="R83" s="35"/>
    </row>
    <row r="84" spans="1:18" x14ac:dyDescent="0.25">
      <c r="A84"/>
      <c r="B84"/>
      <c r="C84"/>
      <c r="D84"/>
      <c r="E84" s="37"/>
      <c r="F84" s="37"/>
      <c r="G84" s="37"/>
      <c r="H84" s="37"/>
      <c r="I84" s="37"/>
      <c r="K84" s="23"/>
      <c r="L84" s="23"/>
      <c r="M84" s="23"/>
      <c r="N84" s="23"/>
      <c r="O84" s="32"/>
      <c r="P84" s="36"/>
      <c r="R84" s="35"/>
    </row>
    <row r="85" spans="1:18" x14ac:dyDescent="0.25">
      <c r="A85" s="38" t="s">
        <v>59</v>
      </c>
      <c r="B85"/>
      <c r="C85"/>
      <c r="D85"/>
      <c r="E85" s="37"/>
      <c r="F85" s="37"/>
      <c r="G85" s="37"/>
      <c r="H85" s="37"/>
      <c r="I85" s="37"/>
      <c r="J85" s="23"/>
      <c r="K85" s="23"/>
      <c r="L85" s="23"/>
      <c r="M85" s="23"/>
      <c r="N85" s="23"/>
      <c r="O85" s="32"/>
      <c r="P85" s="36"/>
      <c r="R85" s="35"/>
    </row>
    <row r="86" spans="1:18" x14ac:dyDescent="0.25">
      <c r="A86" s="38" t="s">
        <v>60</v>
      </c>
      <c r="B86"/>
      <c r="C86"/>
      <c r="D86"/>
      <c r="E86" s="37"/>
      <c r="F86" s="37"/>
      <c r="G86" s="37"/>
      <c r="H86" s="37"/>
      <c r="I86" s="37"/>
      <c r="J86" s="23"/>
      <c r="K86" s="23"/>
      <c r="L86" s="23"/>
      <c r="M86" s="23"/>
      <c r="N86" s="23"/>
      <c r="R86" s="35"/>
    </row>
    <row r="87" spans="1:18" x14ac:dyDescent="0.25">
      <c r="A87" s="27"/>
      <c r="B87" s="27"/>
      <c r="C87" s="28"/>
      <c r="D87" s="28"/>
      <c r="E87" s="28"/>
      <c r="F87" s="28"/>
      <c r="G87" s="28"/>
    </row>
    <row r="88" spans="1:18" x14ac:dyDescent="0.25">
      <c r="B88"/>
      <c r="C88"/>
    </row>
    <row r="89" spans="1:18" x14ac:dyDescent="0.25">
      <c r="B89"/>
      <c r="C89"/>
    </row>
    <row r="90" spans="1:18" ht="15.75" customHeight="1" x14ac:dyDescent="0.25">
      <c r="B90" s="24" t="s">
        <v>47</v>
      </c>
      <c r="C90" s="25"/>
    </row>
    <row r="91" spans="1:18" ht="15.75" x14ac:dyDescent="0.25">
      <c r="B91" s="26" t="s">
        <v>48</v>
      </c>
      <c r="C91" s="26"/>
    </row>
    <row r="92" spans="1:18" ht="15.75" x14ac:dyDescent="0.25">
      <c r="B92" s="26"/>
      <c r="C92" s="26"/>
    </row>
  </sheetData>
  <sheetProtection formatCells="0" formatColumns="0" formatRows="0" insertColumns="0" insertRows="0" insertHyperlinks="0" deleteColumns="0" deleteRows="0" sort="0" autoFilter="0" pivotTables="0"/>
  <mergeCells count="9">
    <mergeCell ref="A5:G5"/>
    <mergeCell ref="F11:F14"/>
    <mergeCell ref="G11:G14"/>
    <mergeCell ref="A11:A14"/>
    <mergeCell ref="B11:C11"/>
    <mergeCell ref="D11:D14"/>
    <mergeCell ref="E11:E14"/>
    <mergeCell ref="B12:B14"/>
    <mergeCell ref="C12:C14"/>
  </mergeCells>
  <pageMargins left="0.7" right="0.7" top="0.75" bottom="0.75" header="0.3" footer="0.3"/>
  <pageSetup paperSize="9"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6" sqref="G16"/>
    </sheetView>
  </sheetViews>
  <sheetFormatPr defaultRowHeight="15" x14ac:dyDescent="0.25"/>
  <sheetData>
    <row r="1" spans="1:1" ht="23.45" customHeight="1" x14ac:dyDescent="0.35">
      <c r="A1" s="1" t="s">
        <v>21</v>
      </c>
    </row>
    <row r="3" spans="1:1" x14ac:dyDescent="0.25">
      <c r="A3" t="s">
        <v>22</v>
      </c>
    </row>
    <row r="5" spans="1:1" x14ac:dyDescent="0.25">
      <c r="A5" t="s">
        <v>23</v>
      </c>
    </row>
    <row r="6" spans="1:1" x14ac:dyDescent="0.25">
      <c r="A6" s="2" t="s">
        <v>24</v>
      </c>
    </row>
    <row r="9" spans="1:1" x14ac:dyDescent="0.25">
      <c r="A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8 - LDRRMFU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2026-03-18T02:13:19Z</dcterms:modified>
  <cp:category/>
</cp:coreProperties>
</file>